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autoCompressPictures="0"/>
  <mc:AlternateContent xmlns:mc="http://schemas.openxmlformats.org/markup-compatibility/2006">
    <mc:Choice Requires="x15">
      <x15ac:absPath xmlns:x15ac="http://schemas.microsoft.com/office/spreadsheetml/2010/11/ac" url="/Users/steph/Desktop/"/>
    </mc:Choice>
  </mc:AlternateContent>
  <xr:revisionPtr revIDLastSave="0" documentId="8_{7EA91750-6D77-4C4C-AEE0-8CCBA2A78604}" xr6:coauthVersionLast="45" xr6:coauthVersionMax="45" xr10:uidLastSave="{00000000-0000-0000-0000-000000000000}"/>
  <workbookProtection workbookPassword="CB11" lockStructure="1"/>
  <bookViews>
    <workbookView xWindow="0" yWindow="460" windowWidth="28800" windowHeight="17520" xr2:uid="{00000000-000D-0000-FFFF-FFFF00000000}"/>
  </bookViews>
  <sheets>
    <sheet name="Timesheet" sheetId="1" r:id="rId1"/>
    <sheet name="Instructions" sheetId="2" r:id="rId2"/>
    <sheet name="Sample" sheetId="4" r:id="rId3"/>
  </sheets>
  <definedNames>
    <definedName name="_xlnm._FilterDatabase" localSheetId="2">Sample!#REF!</definedName>
    <definedName name="_xlnm._FilterDatabase" localSheetId="0">Timesheet!$Q$17:$Q$20</definedName>
    <definedName name="Check1" localSheetId="2">Sample!$C$19</definedName>
    <definedName name="Check1" localSheetId="0">Timesheet!$C$19</definedName>
    <definedName name="Check2" localSheetId="2">Sample!$C$23</definedName>
    <definedName name="Check2" localSheetId="0">Timesheet!$C$23</definedName>
    <definedName name="_xlnm.Print_Area" localSheetId="1">Instructions!$B$1:$K$27</definedName>
    <definedName name="_xlnm.Print_Area" localSheetId="2">Sample!$A$1:$N$29</definedName>
    <definedName name="_xlnm.Print_Area" localSheetId="0">Timesheet!$A$1:$N$29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41" i="1" l="1"/>
  <c r="X42" i="1" s="1"/>
  <c r="X43" i="1" s="1"/>
  <c r="X44" i="1" s="1"/>
  <c r="X45" i="1" s="1"/>
  <c r="X46" i="1" s="1"/>
  <c r="X47" i="1" s="1"/>
  <c r="X48" i="1" s="1"/>
  <c r="X49" i="1" s="1"/>
  <c r="X50" i="1" s="1"/>
  <c r="X51" i="1" s="1"/>
  <c r="X52" i="1" s="1"/>
  <c r="X53" i="1" s="1"/>
  <c r="X54" i="1" s="1"/>
  <c r="X55" i="1" s="1"/>
  <c r="X56" i="1" s="1"/>
  <c r="X57" i="1" s="1"/>
  <c r="X58" i="1" s="1"/>
  <c r="X59" i="1" s="1"/>
  <c r="X60" i="1" s="1"/>
  <c r="X61" i="1" s="1"/>
  <c r="X62" i="1" s="1"/>
  <c r="X63" i="1" s="1"/>
  <c r="X64" i="1" s="1"/>
  <c r="X65" i="1" s="1"/>
  <c r="X66" i="1" s="1"/>
  <c r="X67" i="1" s="1"/>
  <c r="X68" i="1" s="1"/>
  <c r="X69" i="1" s="1"/>
  <c r="X70" i="1" s="1"/>
  <c r="X71" i="1" s="1"/>
  <c r="X72" i="1" s="1"/>
  <c r="X73" i="1" s="1"/>
  <c r="X74" i="1" s="1"/>
  <c r="X75" i="1" s="1"/>
  <c r="X76" i="1" s="1"/>
  <c r="X77" i="1" s="1"/>
  <c r="X78" i="1" s="1"/>
  <c r="X79" i="1" s="1"/>
  <c r="X80" i="1" s="1"/>
  <c r="X81" i="1" s="1"/>
  <c r="X82" i="1" s="1"/>
  <c r="X83" i="1" s="1"/>
  <c r="X84" i="1" s="1"/>
  <c r="X85" i="1" s="1"/>
  <c r="X86" i="1" s="1"/>
  <c r="X87" i="1" s="1"/>
  <c r="X88" i="1" s="1"/>
  <c r="X89" i="1" s="1"/>
  <c r="X90" i="1" s="1"/>
  <c r="X91" i="1" s="1"/>
  <c r="X92" i="1" s="1"/>
  <c r="X93" i="1" s="1"/>
  <c r="X94" i="1" s="1"/>
  <c r="X95" i="1" s="1"/>
  <c r="X96" i="1" s="1"/>
  <c r="X97" i="1" s="1"/>
  <c r="X98" i="1" s="1"/>
  <c r="X99" i="1" s="1"/>
  <c r="X100" i="1" s="1"/>
  <c r="X101" i="1" s="1"/>
  <c r="X102" i="1" s="1"/>
  <c r="X103" i="1" s="1"/>
  <c r="X104" i="1" s="1"/>
  <c r="X105" i="1" s="1"/>
  <c r="X106" i="1" s="1"/>
  <c r="X107" i="1" s="1"/>
  <c r="X108" i="1" s="1"/>
  <c r="X109" i="1" s="1"/>
  <c r="X110" i="1" s="1"/>
  <c r="X40" i="1"/>
  <c r="L19" i="1" l="1"/>
  <c r="L20" i="1"/>
  <c r="L21" i="1"/>
  <c r="L22" i="1"/>
  <c r="L23" i="1"/>
  <c r="L24" i="1"/>
  <c r="L18" i="1" l="1"/>
  <c r="L24" i="4" l="1"/>
  <c r="H24" i="4"/>
  <c r="H23" i="4" s="1"/>
  <c r="H22" i="4" s="1"/>
  <c r="H21" i="4" s="1"/>
  <c r="H20" i="4" s="1"/>
  <c r="H19" i="4" s="1"/>
  <c r="H18" i="4" s="1"/>
  <c r="L23" i="4"/>
  <c r="L22" i="4"/>
  <c r="L21" i="4"/>
  <c r="L20" i="4"/>
  <c r="L19" i="4"/>
  <c r="L18" i="4"/>
  <c r="M28" i="4" l="1"/>
  <c r="K26" i="4" s="1"/>
  <c r="H24" i="1"/>
  <c r="H23" i="1" s="1"/>
  <c r="H22" i="1" s="1"/>
  <c r="H21" i="1" s="1"/>
  <c r="H20" i="1" s="1"/>
  <c r="H19" i="1" s="1"/>
  <c r="H18" i="1" s="1"/>
  <c r="M26" i="4" l="1"/>
  <c r="M28" i="1"/>
  <c r="K26" i="1" s="1"/>
  <c r="M26" i="1" l="1"/>
</calcChain>
</file>

<file path=xl/sharedStrings.xml><?xml version="1.0" encoding="utf-8"?>
<sst xmlns="http://schemas.openxmlformats.org/spreadsheetml/2006/main" count="132" uniqueCount="80">
  <si>
    <t>CONTRACT AND CONDITIONS OF SERVICE</t>
  </si>
  <si>
    <t>CLIENT agrees to the following conditions:</t>
  </si>
  <si>
    <t>1.         Taylor Hodson, Inc. (“the company”) has the sole right to establish the wages and fringe benefits, if any, of its employees, and assumes responsibility for the payment of such compensation, the withholding and payment of all required payroll taxes, and the maintenance of workmen’s compensation insurance as required by state law.</t>
  </si>
  <si>
    <t>2.         CLIENT acknowledges that the Company has incurred substantial recruitment, screening, training, administrative and marketing expenses with respect to its Temporary Employees. Accordingly, CLIENT agrees not to directly or indirectly offer to hire or engage as an independent contractor any Temporary Employee assigned to Client by the Company for a period of 180 days after completion of the Temporary Employee’s assignment, or permit or cause any such Temporary Employee to be placed on the pay roll of any other firm for a like period, without the express written permission of the company. In any event CLIENT violates this paragraph, CLIENT promises to promptly pay to the Company, as liquidated damages and not as a penalty, the sum of Three Thousand Dollars ($3,000.00) or Twenty Percent (20%) of the Temporary Employee’s annualized compensation or other payment by CLIENT, whichever sum is greater, and to reimburse the Company for its reasonable attorney’s fees incurred to enforce its rights hereunder. CLIENT shall notify the Company immediately of the completion or termination of a Temporary Employee’s assignment.</t>
  </si>
  <si>
    <t>3.         CLIENT agrees to notify the Company Immediately whenever any Temporary Employee performs any work under a Government Contract, and agrees to reimburse the Company a price differential to reflect the higher wages that may be due any such employee by reason of any Government Contract law or the contract specifications.</t>
  </si>
  <si>
    <t xml:space="preserve">4.         CLIENT agrees to indemnify and hold harmless the Company, its officers and employees, from and against any and all claims, losses, actions, damages, expenses, liabilities or claims for attorneys fees arising out of or resulting from (a) the Temporary Employee’s use or operation of CLIENT’s owned, non-owned or leased vehicles, machinery or Equipment by the Company’s employees and (b) any negligence, wrongful acts, decisions, statements, acts or omissions by CLIENT, its agents or employees or by any other person. </t>
  </si>
  <si>
    <t>5.         CLIENT agrees that it will not entrust the Company’s Temporary Employees with unattended premises, cash, checks, negotiable or other valuables without the prior written agreement from the Company.  The Company will not be responsible for claims made under its Fidelity Bond unless such claims are reported in writing to the Company and the local police by the CLIENT within (7) days after notice of loss.</t>
  </si>
  <si>
    <t>6.         CLIENT agrees to payment to terms of NET UPON RECEIPT of invoice, and agrees that unpaid accounts will be considered in default after sixty (60) days, from the date of invoice, after which a late charge will be imposed at the rate of 1 ½% per month on unpaid balances (ANNUAL PERCENTAGE RATE OF 18%) or the maximum legal interest rate, whichever is higher.  CLIENT agrees to pay the late charge together with any reasonable attorney’s fee the Company may incur to effect collection.</t>
  </si>
  <si>
    <t>7.         CLIENT acknowledges and agrees that in the event a Temporary Employee works more that forty (40) hours in any work week for CLIENT, that Temporary Employee is thereby entitled to compensation at the hourly rate of time and one half for such overtime hours. CLIENT agrees to reimburse the Company for all such overtime payments which the Company pays to its Temporary Employees.</t>
  </si>
  <si>
    <t>8.         CLIENT’s signature certifies that the hours shown are correct, that the work was performed to the CLIENT’s satisfaction, and authorizes the Company to bill CLIENT for the hours worked by the named Temporary Employee. In the event of early dismissal on CLIENT initiative, CLIENT agrees and will be billed at a minimum of four (4) hours. CLIENT agrees that the representative who signs this agreement is authorized to do so and that the Company may rely upon that signature as binding upon CLIENT.</t>
  </si>
  <si>
    <t>CLIENT COMPANY NAME</t>
  </si>
  <si>
    <t>WEEK ENDING DATE</t>
  </si>
  <si>
    <t>TIMESHEETS WILL NOT BE PROCESSED WITHOUT CLIENT SIGNATURE</t>
  </si>
  <si>
    <t>Taylor Hodson Staffing</t>
  </si>
  <si>
    <t>JOB TITLE</t>
  </si>
  <si>
    <t>DEPT. NUMBER</t>
  </si>
  <si>
    <t>EMAIL TO: timesheet@taylorhodson.com</t>
  </si>
  <si>
    <t xml:space="preserve"> DEADLINE FOR TIMESHEET SUBMISSION: 6:00PM MONDAY</t>
  </si>
  <si>
    <t>HOLD OR MAIL CHECK? USE PICKBOX→</t>
  </si>
  <si>
    <t>Enter times to the nearest quarter hour.</t>
  </si>
  <si>
    <t>OVERTIME</t>
  </si>
  <si>
    <t>EMPLOYEE: I certify that the hours shown hereon represent the total hours worked by me this week, and that they were properly verified by a permanent employee of the client company.</t>
  </si>
  <si>
    <t>DAY</t>
  </si>
  <si>
    <t>DATE</t>
  </si>
  <si>
    <t>START TIME</t>
  </si>
  <si>
    <t>FINISH TIME</t>
  </si>
  <si>
    <t>(LUNCH)</t>
  </si>
  <si>
    <t>HOURS</t>
  </si>
  <si>
    <t>MON</t>
  </si>
  <si>
    <t>OT is calculated on a weekly basis (greater than 40 hours/week), not daily.  If you qualify, OT hours calulate automatically below.</t>
  </si>
  <si>
    <t>EMPLOYEE SIGNATURE</t>
  </si>
  <si>
    <t>EMPLOYEE NAME</t>
  </si>
  <si>
    <t>TUES</t>
  </si>
  <si>
    <t>X</t>
  </si>
  <si>
    <t>WED</t>
  </si>
  <si>
    <t>THURS</t>
  </si>
  <si>
    <r>
      <t xml:space="preserve">CLIENT: This document is a binding contract.  Your signature represents that you are in agreement with all the terms and conditions above, that the hours shown are correct, and that the work was completed in a satisfactory manner. </t>
    </r>
    <r>
      <rPr>
        <i/>
        <sz val="10"/>
        <rFont val="Arial"/>
        <family val="2"/>
      </rPr>
      <t>If you are not in agreement, do not sign this document until you have called Taylor Hodson to discuss your concerns.</t>
    </r>
  </si>
  <si>
    <t>FRI</t>
  </si>
  <si>
    <t>SAT</t>
  </si>
  <si>
    <t>SUN</t>
  </si>
  <si>
    <t>GREEN cells: Choose from Pickbox</t>
  </si>
  <si>
    <t>REGULAR HOURS</t>
  </si>
  <si>
    <t>OT HOURS</t>
  </si>
  <si>
    <t>YELLOW cells: Enter text</t>
  </si>
  <si>
    <t>BLUE cells: Print form, fill in with ink</t>
  </si>
  <si>
    <t>CLIENT SIGNATURE</t>
  </si>
  <si>
    <t>CLIENT NAME (PLEASE PRINT)</t>
  </si>
  <si>
    <t>TITLE</t>
  </si>
  <si>
    <t>TOTAL HOURS:</t>
  </si>
  <si>
    <t>MAIL my check</t>
  </si>
  <si>
    <t>HOLD my check</t>
  </si>
  <si>
    <t>GENERAL PAYROLL INSTRUCTIONS</t>
  </si>
  <si>
    <t>●Timesheets submitted after the deadline will be paid on the following week's payroll.</t>
  </si>
  <si>
    <t>●Timesheets will not be processed without a client signature.</t>
  </si>
  <si>
    <t>●The work week begins on Monday and ends on Sunday.</t>
  </si>
  <si>
    <t>ELECTRONIC TIMESHEET INSTRUCTIONS</t>
  </si>
  <si>
    <t>Only Green, Yellow, and Blue cells need to be filled out.  All other cells are locked or calculate automatically.</t>
  </si>
  <si>
    <r>
      <t>GREEN CELLS</t>
    </r>
    <r>
      <rPr>
        <sz val="12"/>
        <rFont val="Arial"/>
        <family val="2"/>
      </rPr>
      <t xml:space="preserve"> are pickboxes.  Select the cell, then use the dropdown menu for the correct entry (including week-ending date, hold or mail, start and end times, and amount of time taken for lunch).</t>
    </r>
  </si>
  <si>
    <r>
      <t>YELLOW CELLS</t>
    </r>
    <r>
      <rPr>
        <sz val="12"/>
        <rFont val="Arial"/>
        <family val="2"/>
      </rPr>
      <t xml:space="preserve"> are open text boxes.  Type the appropriate information in these cells (Including the client company name, job title, department number (if applicable), and your name).</t>
    </r>
  </si>
  <si>
    <r>
      <t>BLUE CELLS</t>
    </r>
    <r>
      <rPr>
        <sz val="12"/>
        <rFont val="Arial"/>
        <family val="2"/>
      </rPr>
      <t xml:space="preserve"> are to be filled out in ink after printing the timesheet.</t>
    </r>
  </si>
  <si>
    <t xml:space="preserve">For most efficient use, save this document once, then modify it each week and "Save As," renaming it with the corresponding week-ending date.  </t>
  </si>
  <si>
    <t xml:space="preserve"> </t>
  </si>
  <si>
    <t>SUBMITTING TIMESHEETS</t>
  </si>
  <si>
    <t>RECEIVING YOUR CHECK</t>
  </si>
  <si>
    <t>An original signature is required to release your paycheck.</t>
  </si>
  <si>
    <t>If you have any questions regarding this timesheet or any payroll policy or procedure, please contact your recruiter.</t>
  </si>
  <si>
    <t>ACME Financial Company</t>
  </si>
  <si>
    <t>John Q. Temp</t>
  </si>
  <si>
    <t xml:space="preserve">TELEPHONE: (212) 924-8300           </t>
  </si>
  <si>
    <t>Administrative Assistant</t>
  </si>
  <si>
    <r>
      <t xml:space="preserve">After completing the timesheet, print it and </t>
    </r>
    <r>
      <rPr>
        <b/>
        <sz val="12"/>
        <rFont val="Arial"/>
        <family val="2"/>
      </rPr>
      <t>have it signed by your supervisor</t>
    </r>
    <r>
      <rPr>
        <sz val="12"/>
        <rFont val="Arial"/>
        <family val="2"/>
      </rPr>
      <t xml:space="preserve">. Then email or fax the signed timesheet to:  </t>
    </r>
  </si>
  <si>
    <t>timesheet@taylorhodson.com</t>
  </si>
  <si>
    <r>
      <t>Having your check held?</t>
    </r>
    <r>
      <rPr>
        <sz val="12"/>
        <color indexed="9"/>
        <rFont val="Arial"/>
        <family val="2"/>
      </rPr>
      <t xml:space="preserve">  Indicate "HOLD my check" on your timesheet and your check will be available for pickup at the Taylor Hodson office at 12 pm on Wednesday.</t>
    </r>
  </si>
  <si>
    <r>
      <t>Having your check mailed?</t>
    </r>
    <r>
      <rPr>
        <sz val="12"/>
        <rFont val="Arial"/>
        <family val="2"/>
      </rPr>
      <t xml:space="preserve">  Indicate "MAIL my check" on your timesheet and your check will be mailed Wednesday at 12 pm.</t>
    </r>
  </si>
  <si>
    <t>Our mailing address: 133 West 19th Street, Floor 2, New York, NY 10011</t>
  </si>
  <si>
    <t xml:space="preserve">●The deadline to submit timesheets is Monday 6:00 pm.  </t>
  </si>
  <si>
    <t>●Checks become available on Wednesdays at 12:00 pm.</t>
  </si>
  <si>
    <t>OT is calculated on a weekly basis (greater than 40 hours/week), not daily. If you qualify, OT hours calculate automatically below.</t>
  </si>
  <si>
    <t>SICK</t>
  </si>
  <si>
    <t>2.         CLIENT acknowledges that the Company has incurred substantial recruitment, screening, training, administrative and marketing expenses with respect to its Temporary Employees. Accordingly, CLIENT agrees not to directly or indirectly offer to hire or engage as an independent contractor any Temporary Employee assigned to Client by the Company during, upon completion of, or after completion of the Temporary Employee’s assignment, or permit or cause any such Temporary Employee to be placed on the pay roll of any other firm, without the express written permission of the company. In any event CLIENT violates this paragraph, CLIENT promises to promptly pay to the Company, as liquidated damages and not as a penalty, the sum of Three Thousand Dollars ($3,000.00) or Twenty Percent (20%) of the Temporary Employee’s annualized compensation or other payment by CLIENT, whichever sum is greater, and to reimburse the Company for its reasonable attorney’s fees incurred to enforce its rights hereunder. CLIENT shall notify the Company immediately of the completion or termination of a Temporary Employee’s assignment.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</si>
</sst>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AM/PM;@"/>
    <numFmt numFmtId="165" formatCode="m/d/yy;@"/>
    <numFmt numFmtId="166" formatCode="h:mm;@"/>
  </numFmts>
  <fonts count="18" x14ac:knownFonts="1">
    <font>
      <sz val="10"/>
      <name val="Arial"/>
      <family val="2"/>
    </font>
    <font>
      <b/>
      <sz val="7"/>
      <name val="Arial"/>
      <family val="2"/>
    </font>
    <font>
      <sz val="7"/>
      <name val="Arial"/>
      <family val="2"/>
    </font>
    <font>
      <b/>
      <sz val="10"/>
      <color indexed="9"/>
      <name val="Arial"/>
      <family val="2"/>
    </font>
    <font>
      <sz val="12"/>
      <name val="Arial"/>
      <family val="2"/>
    </font>
    <font>
      <b/>
      <sz val="14"/>
      <name val="Arial"/>
      <family val="2"/>
    </font>
    <font>
      <sz val="24"/>
      <name val="Arial"/>
      <family val="2"/>
    </font>
    <font>
      <b/>
      <sz val="10"/>
      <name val="Arial"/>
      <family val="2"/>
    </font>
    <font>
      <i/>
      <sz val="10"/>
      <name val="Arial"/>
      <family val="2"/>
    </font>
    <font>
      <b/>
      <sz val="12"/>
      <name val="Arial"/>
      <family val="2"/>
    </font>
    <font>
      <b/>
      <sz val="16"/>
      <name val="Arial"/>
      <family val="2"/>
    </font>
    <font>
      <b/>
      <sz val="20"/>
      <name val="Arial"/>
      <family val="2"/>
    </font>
    <font>
      <b/>
      <i/>
      <sz val="12"/>
      <name val="Arial"/>
      <family val="2"/>
    </font>
    <font>
      <b/>
      <sz val="12"/>
      <color indexed="9"/>
      <name val="Arial"/>
      <family val="2"/>
    </font>
    <font>
      <sz val="12"/>
      <color indexed="9"/>
      <name val="Arial"/>
      <family val="2"/>
    </font>
    <font>
      <sz val="8"/>
      <name val="Arial"/>
      <family val="2"/>
    </font>
    <font>
      <b/>
      <sz val="10"/>
      <color theme="0"/>
      <name val="Arial"/>
      <family val="2"/>
    </font>
    <font>
      <i/>
      <sz val="9"/>
      <name val="Arial"/>
      <family val="2"/>
    </font>
  </fonts>
  <fills count="14">
    <fill>
      <patternFill patternType="none"/>
    </fill>
    <fill>
      <patternFill patternType="gray125"/>
    </fill>
    <fill>
      <patternFill patternType="solid">
        <fgColor indexed="42"/>
        <bgColor indexed="27"/>
      </patternFill>
    </fill>
    <fill>
      <patternFill patternType="solid">
        <fgColor indexed="22"/>
        <bgColor indexed="31"/>
      </patternFill>
    </fill>
    <fill>
      <patternFill patternType="solid">
        <fgColor indexed="8"/>
        <bgColor indexed="58"/>
      </patternFill>
    </fill>
    <fill>
      <patternFill patternType="solid">
        <fgColor indexed="43"/>
        <bgColor indexed="26"/>
      </patternFill>
    </fill>
    <fill>
      <patternFill patternType="solid">
        <fgColor indexed="27"/>
        <bgColor indexed="41"/>
      </patternFill>
    </fill>
    <fill>
      <patternFill patternType="solid">
        <fgColor indexed="9"/>
        <bgColor indexed="26"/>
      </patternFill>
    </fill>
    <fill>
      <patternFill patternType="solid">
        <fgColor indexed="47"/>
        <bgColor indexed="22"/>
      </patternFill>
    </fill>
    <fill>
      <patternFill patternType="solid">
        <fgColor indexed="45"/>
        <bgColor indexed="29"/>
      </patternFill>
    </fill>
    <fill>
      <patternFill patternType="solid">
        <fgColor indexed="46"/>
        <bgColor indexed="24"/>
      </patternFill>
    </fill>
    <fill>
      <patternFill patternType="solid">
        <fgColor indexed="10"/>
        <bgColor indexed="60"/>
      </patternFill>
    </fill>
    <fill>
      <patternFill patternType="solid">
        <fgColor indexed="13"/>
        <bgColor indexed="34"/>
      </patternFill>
    </fill>
    <fill>
      <patternFill patternType="solid">
        <fgColor rgb="FFFF0000"/>
        <bgColor indexed="27"/>
      </patternFill>
    </fill>
  </fills>
  <borders count="18">
    <border>
      <left/>
      <right/>
      <top/>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style="medium">
        <color indexed="8"/>
      </right>
      <top/>
      <bottom/>
      <diagonal/>
    </border>
    <border>
      <left/>
      <right style="medium">
        <color indexed="8"/>
      </right>
      <top/>
      <bottom style="medium">
        <color indexed="8"/>
      </bottom>
      <diagonal/>
    </border>
    <border>
      <left style="medium">
        <color indexed="8"/>
      </left>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medium">
        <color indexed="8"/>
      </left>
      <right/>
      <top/>
      <bottom style="medium">
        <color indexed="8"/>
      </bottom>
      <diagonal/>
    </border>
    <border>
      <left/>
      <right/>
      <top/>
      <bottom style="medium">
        <color indexed="8"/>
      </bottom>
      <diagonal/>
    </border>
    <border>
      <left/>
      <right/>
      <top style="medium">
        <color indexed="8"/>
      </top>
      <bottom style="medium">
        <color indexed="8"/>
      </bottom>
      <diagonal/>
    </border>
  </borders>
  <cellStyleXfs count="1">
    <xf numFmtId="0" fontId="0" fillId="0" borderId="0"/>
  </cellStyleXfs>
  <cellXfs count="119">
    <xf numFmtId="0" fontId="0" fillId="0" borderId="0" xfId="0"/>
    <xf numFmtId="164" fontId="0" fillId="0" borderId="0" xfId="0" applyNumberFormat="1"/>
    <xf numFmtId="0" fontId="0" fillId="0" borderId="0" xfId="0" applyFont="1"/>
    <xf numFmtId="164" fontId="0" fillId="0" borderId="0" xfId="0" applyNumberFormat="1" applyFont="1"/>
    <xf numFmtId="0" fontId="0" fillId="0" borderId="1" xfId="0" applyFont="1" applyBorder="1" applyAlignment="1">
      <alignment horizontal="center"/>
    </xf>
    <xf numFmtId="0" fontId="0" fillId="0" borderId="2" xfId="0" applyFont="1" applyBorder="1" applyAlignment="1">
      <alignment horizontal="center"/>
    </xf>
    <xf numFmtId="0" fontId="0" fillId="0" borderId="2" xfId="0" applyFont="1" applyBorder="1" applyAlignment="1">
      <alignment horizontal="center" wrapText="1"/>
    </xf>
    <xf numFmtId="0" fontId="7" fillId="0" borderId="0" xfId="0" applyFont="1"/>
    <xf numFmtId="165" fontId="0" fillId="0" borderId="2" xfId="0" applyNumberFormat="1" applyFont="1" applyBorder="1" applyAlignment="1">
      <alignment horizontal="center"/>
    </xf>
    <xf numFmtId="166" fontId="0" fillId="2" borderId="2" xfId="0" applyNumberFormat="1" applyFont="1" applyFill="1" applyBorder="1" applyProtection="1">
      <protection locked="0"/>
    </xf>
    <xf numFmtId="2" fontId="0" fillId="0" borderId="3" xfId="0" applyNumberFormat="1" applyFont="1" applyBorder="1"/>
    <xf numFmtId="0" fontId="0" fillId="0" borderId="0" xfId="0" applyFont="1" applyFill="1" applyProtection="1">
      <protection hidden="1"/>
    </xf>
    <xf numFmtId="0" fontId="0" fillId="0" borderId="0" xfId="0" applyFont="1" applyProtection="1">
      <protection hidden="1"/>
    </xf>
    <xf numFmtId="20" fontId="0" fillId="0" borderId="0" xfId="0" applyNumberFormat="1" applyFont="1" applyProtection="1">
      <protection hidden="1"/>
    </xf>
    <xf numFmtId="14" fontId="0" fillId="0" borderId="0" xfId="0" applyNumberFormat="1"/>
    <xf numFmtId="164" fontId="0" fillId="0" borderId="0" xfId="0" applyNumberFormat="1" applyFont="1" applyProtection="1">
      <protection hidden="1"/>
    </xf>
    <xf numFmtId="0" fontId="0" fillId="0" borderId="0" xfId="0" applyProtection="1">
      <protection hidden="1"/>
    </xf>
    <xf numFmtId="20" fontId="0" fillId="0" borderId="0" xfId="0" applyNumberFormat="1" applyProtection="1">
      <protection hidden="1"/>
    </xf>
    <xf numFmtId="0" fontId="0" fillId="0" borderId="0" xfId="0" applyAlignment="1">
      <alignment wrapText="1"/>
    </xf>
    <xf numFmtId="0" fontId="4" fillId="0" borderId="0" xfId="0" applyFont="1" applyAlignment="1">
      <alignment wrapText="1"/>
    </xf>
    <xf numFmtId="0" fontId="0" fillId="0" borderId="0" xfId="0" applyProtection="1"/>
    <xf numFmtId="0" fontId="0" fillId="0" borderId="0" xfId="0" applyFont="1" applyProtection="1"/>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2" xfId="0" applyFont="1" applyBorder="1" applyAlignment="1" applyProtection="1">
      <alignment horizontal="center" wrapText="1"/>
    </xf>
    <xf numFmtId="165" fontId="0" fillId="0" borderId="2" xfId="0" applyNumberFormat="1" applyFont="1" applyBorder="1" applyAlignment="1" applyProtection="1">
      <alignment horizontal="center"/>
    </xf>
    <xf numFmtId="164" fontId="0" fillId="2" borderId="2" xfId="0" applyNumberFormat="1" applyFont="1" applyFill="1" applyBorder="1" applyProtection="1"/>
    <xf numFmtId="166" fontId="0" fillId="2" borderId="2" xfId="0" applyNumberFormat="1" applyFont="1" applyFill="1" applyBorder="1" applyProtection="1"/>
    <xf numFmtId="2" fontId="0" fillId="0" borderId="3" xfId="0" applyNumberFormat="1" applyFont="1" applyBorder="1" applyProtection="1"/>
    <xf numFmtId="164" fontId="0" fillId="2" borderId="2" xfId="0" applyNumberFormat="1" applyFont="1" applyFill="1" applyBorder="1" applyAlignment="1" applyProtection="1">
      <alignment horizontal="right"/>
      <protection locked="0"/>
    </xf>
    <xf numFmtId="14" fontId="0" fillId="0" borderId="0" xfId="0" applyNumberFormat="1" applyFont="1"/>
    <xf numFmtId="0" fontId="1" fillId="0" borderId="0" xfId="0" applyFont="1"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0" fillId="0" borderId="7" xfId="0" applyFont="1" applyBorder="1" applyAlignment="1">
      <alignment horizontal="left" vertical="top" wrapText="1"/>
    </xf>
    <xf numFmtId="0" fontId="0" fillId="0" borderId="7" xfId="0" applyFont="1" applyBorder="1" applyAlignment="1">
      <alignment horizontal="center" vertical="top" wrapText="1"/>
    </xf>
    <xf numFmtId="0" fontId="3" fillId="4" borderId="2" xfId="0" applyFont="1" applyFill="1" applyBorder="1" applyAlignment="1">
      <alignment horizontal="center" vertical="center" wrapText="1"/>
    </xf>
    <xf numFmtId="0" fontId="4" fillId="5" borderId="8" xfId="0" applyFont="1" applyFill="1" applyBorder="1" applyAlignment="1" applyProtection="1">
      <alignment horizontal="center" vertical="center" wrapText="1"/>
      <protection locked="0"/>
    </xf>
    <xf numFmtId="14" fontId="5" fillId="2" borderId="8" xfId="0" applyNumberFormat="1" applyFont="1" applyFill="1" applyBorder="1" applyAlignment="1" applyProtection="1">
      <alignment horizontal="center" vertical="center"/>
      <protection locked="0"/>
    </xf>
    <xf numFmtId="0" fontId="6" fillId="0" borderId="9" xfId="0" applyFont="1" applyFill="1" applyBorder="1" applyAlignment="1">
      <alignment horizontal="center"/>
    </xf>
    <xf numFmtId="0" fontId="0" fillId="0" borderId="7" xfId="0" applyFont="1" applyBorder="1" applyAlignment="1">
      <alignment horizontal="left"/>
    </xf>
    <xf numFmtId="0" fontId="7" fillId="0" borderId="9" xfId="0" applyFont="1" applyFill="1" applyBorder="1" applyAlignment="1">
      <alignment horizontal="center"/>
    </xf>
    <xf numFmtId="0" fontId="0" fillId="0" borderId="8" xfId="0" applyFont="1" applyFill="1" applyBorder="1" applyAlignment="1">
      <alignment horizontal="center" vertical="top" wrapText="1"/>
    </xf>
    <xf numFmtId="0" fontId="0" fillId="2" borderId="7" xfId="0" applyFont="1" applyFill="1" applyBorder="1" applyAlignment="1" applyProtection="1">
      <alignment horizontal="center"/>
      <protection locked="0"/>
    </xf>
    <xf numFmtId="0" fontId="7" fillId="0" borderId="2" xfId="0" applyFont="1" applyBorder="1" applyAlignment="1">
      <alignment horizontal="center"/>
    </xf>
    <xf numFmtId="0" fontId="5" fillId="0" borderId="7" xfId="0" applyFont="1" applyFill="1" applyBorder="1" applyAlignment="1">
      <alignment horizontal="center" vertical="center"/>
    </xf>
    <xf numFmtId="0" fontId="0" fillId="0" borderId="2" xfId="0" applyFont="1" applyFill="1" applyBorder="1" applyAlignment="1" applyProtection="1">
      <alignment vertical="center" wrapText="1"/>
    </xf>
    <xf numFmtId="0" fontId="17" fillId="0" borderId="9" xfId="0" applyFont="1" applyFill="1" applyBorder="1" applyAlignment="1">
      <alignment horizontal="center" vertical="top" wrapText="1"/>
    </xf>
    <xf numFmtId="0" fontId="0" fillId="0" borderId="7" xfId="0" applyFont="1" applyBorder="1" applyAlignment="1"/>
    <xf numFmtId="0" fontId="0" fillId="0" borderId="4" xfId="0" applyFont="1" applyBorder="1" applyAlignment="1"/>
    <xf numFmtId="0" fontId="9" fillId="6" borderId="8" xfId="0" applyFont="1" applyFill="1" applyBorder="1" applyAlignment="1" applyProtection="1"/>
    <xf numFmtId="0" fontId="9" fillId="5" borderId="8" xfId="0" applyFont="1" applyFill="1" applyBorder="1" applyAlignment="1" applyProtection="1">
      <alignment horizontal="center" vertical="center" wrapText="1"/>
      <protection locked="0"/>
    </xf>
    <xf numFmtId="0" fontId="0" fillId="0" borderId="2" xfId="0" applyFont="1" applyBorder="1" applyAlignment="1">
      <alignment vertical="center" wrapText="1"/>
    </xf>
    <xf numFmtId="0" fontId="7" fillId="2" borderId="6" xfId="0" applyFont="1" applyFill="1" applyBorder="1" applyAlignment="1">
      <alignment horizontal="center"/>
    </xf>
    <xf numFmtId="0" fontId="7" fillId="0" borderId="7" xfId="0" applyFont="1" applyBorder="1" applyAlignment="1">
      <alignment horizontal="center"/>
    </xf>
    <xf numFmtId="0" fontId="7" fillId="0" borderId="9" xfId="0" applyFont="1" applyBorder="1" applyAlignment="1">
      <alignment horizontal="center"/>
    </xf>
    <xf numFmtId="0" fontId="7" fillId="5" borderId="10" xfId="0" applyFont="1" applyFill="1" applyBorder="1" applyAlignment="1">
      <alignment horizontal="center"/>
    </xf>
    <xf numFmtId="2" fontId="5" fillId="0" borderId="9" xfId="0" applyNumberFormat="1" applyFont="1" applyBorder="1" applyAlignment="1">
      <alignment horizontal="center"/>
    </xf>
    <xf numFmtId="0" fontId="7" fillId="6" borderId="11" xfId="0" applyFont="1" applyFill="1" applyBorder="1" applyAlignment="1">
      <alignment horizontal="center"/>
    </xf>
    <xf numFmtId="0" fontId="0" fillId="0" borderId="12" xfId="0" applyFont="1" applyBorder="1" applyAlignment="1">
      <alignment horizontal="left"/>
    </xf>
    <xf numFmtId="0" fontId="10" fillId="0" borderId="13" xfId="0" applyFont="1" applyBorder="1" applyAlignment="1">
      <alignment horizontal="center" vertical="center"/>
    </xf>
    <xf numFmtId="2" fontId="11" fillId="0" borderId="14" xfId="0" applyNumberFormat="1" applyFont="1" applyBorder="1" applyAlignment="1">
      <alignment horizontal="center" vertical="center"/>
    </xf>
    <xf numFmtId="0" fontId="4" fillId="6" borderId="8" xfId="0" applyFont="1" applyFill="1" applyBorder="1" applyAlignment="1" applyProtection="1">
      <alignment horizontal="center" vertical="center"/>
      <protection locked="0"/>
    </xf>
    <xf numFmtId="0" fontId="4" fillId="6" borderId="15" xfId="0" applyFont="1" applyFill="1" applyBorder="1" applyAlignment="1" applyProtection="1">
      <alignment horizontal="center" vertical="center"/>
      <protection locked="0"/>
    </xf>
    <xf numFmtId="0" fontId="0" fillId="7" borderId="0" xfId="0" applyFill="1" applyBorder="1" applyAlignment="1">
      <alignment horizontal="center" wrapText="1"/>
    </xf>
    <xf numFmtId="0" fontId="0" fillId="7" borderId="16" xfId="0" applyFill="1" applyBorder="1" applyAlignment="1">
      <alignment horizontal="center" wrapText="1"/>
    </xf>
    <xf numFmtId="0" fontId="9" fillId="8" borderId="2" xfId="0" applyFont="1" applyFill="1" applyBorder="1" applyAlignment="1">
      <alignment horizontal="center" wrapText="1"/>
    </xf>
    <xf numFmtId="0" fontId="4" fillId="8" borderId="9" xfId="0" applyFont="1" applyFill="1" applyBorder="1" applyAlignment="1">
      <alignment horizontal="left" wrapText="1"/>
    </xf>
    <xf numFmtId="0" fontId="9" fillId="8" borderId="9" xfId="0" applyFont="1" applyFill="1" applyBorder="1" applyAlignment="1">
      <alignment horizontal="left" wrapText="1"/>
    </xf>
    <xf numFmtId="0" fontId="4" fillId="8" borderId="8" xfId="0" applyFont="1" applyFill="1" applyBorder="1" applyAlignment="1">
      <alignment horizontal="left" wrapText="1"/>
    </xf>
    <xf numFmtId="0" fontId="4" fillId="7" borderId="17" xfId="0" applyFont="1" applyFill="1" applyBorder="1" applyAlignment="1">
      <alignment horizontal="center" wrapText="1"/>
    </xf>
    <xf numFmtId="0" fontId="9" fillId="3" borderId="2" xfId="0" applyFont="1" applyFill="1" applyBorder="1" applyAlignment="1">
      <alignment horizontal="center" wrapText="1"/>
    </xf>
    <xf numFmtId="0" fontId="4" fillId="3" borderId="9" xfId="0" applyFont="1" applyFill="1" applyBorder="1" applyAlignment="1">
      <alignment horizontal="left" wrapText="1"/>
    </xf>
    <xf numFmtId="0" fontId="9" fillId="2" borderId="2" xfId="0" applyFont="1" applyFill="1" applyBorder="1" applyAlignment="1">
      <alignment horizontal="left" wrapText="1"/>
    </xf>
    <xf numFmtId="0" fontId="9" fillId="5" borderId="2" xfId="0" applyFont="1" applyFill="1" applyBorder="1" applyAlignment="1">
      <alignment horizontal="left" wrapText="1"/>
    </xf>
    <xf numFmtId="0" fontId="9" fillId="6" borderId="2" xfId="0" applyFont="1" applyFill="1" applyBorder="1" applyAlignment="1">
      <alignment horizontal="left" wrapText="1"/>
    </xf>
    <xf numFmtId="0" fontId="9" fillId="3" borderId="8" xfId="0" applyFont="1" applyFill="1" applyBorder="1" applyAlignment="1">
      <alignment horizontal="left" wrapText="1"/>
    </xf>
    <xf numFmtId="0" fontId="9" fillId="9" borderId="2" xfId="0" applyFont="1" applyFill="1" applyBorder="1" applyAlignment="1">
      <alignment horizontal="center" wrapText="1"/>
    </xf>
    <xf numFmtId="0" fontId="4" fillId="9" borderId="9" xfId="0" applyFont="1" applyFill="1" applyBorder="1" applyAlignment="1">
      <alignment horizontal="left" wrapText="1"/>
    </xf>
    <xf numFmtId="0" fontId="9" fillId="9" borderId="9" xfId="0" applyFont="1" applyFill="1" applyBorder="1" applyAlignment="1">
      <alignment horizontal="left" wrapText="1"/>
    </xf>
    <xf numFmtId="0" fontId="4" fillId="9" borderId="8" xfId="0" applyFont="1" applyFill="1" applyBorder="1" applyAlignment="1">
      <alignment horizontal="left" wrapText="1"/>
    </xf>
    <xf numFmtId="0" fontId="12" fillId="0" borderId="2" xfId="0" applyFont="1" applyBorder="1" applyAlignment="1">
      <alignment horizontal="left" wrapText="1"/>
    </xf>
    <xf numFmtId="0" fontId="0" fillId="7" borderId="5" xfId="0" applyFill="1" applyBorder="1" applyAlignment="1">
      <alignment horizontal="center" wrapText="1"/>
    </xf>
    <xf numFmtId="0" fontId="9" fillId="10" borderId="2" xfId="0" applyFont="1" applyFill="1" applyBorder="1" applyAlignment="1">
      <alignment horizontal="center" wrapText="1"/>
    </xf>
    <xf numFmtId="0" fontId="12" fillId="10" borderId="9" xfId="0" applyFont="1" applyFill="1" applyBorder="1" applyAlignment="1">
      <alignment horizontal="left" wrapText="1"/>
    </xf>
    <xf numFmtId="0" fontId="13" fillId="11" borderId="2" xfId="0" applyFont="1" applyFill="1" applyBorder="1" applyAlignment="1">
      <alignment horizontal="left" wrapText="1"/>
    </xf>
    <xf numFmtId="0" fontId="9" fillId="12" borderId="2" xfId="0" applyFont="1" applyFill="1" applyBorder="1" applyAlignment="1">
      <alignment horizontal="left" wrapText="1"/>
    </xf>
    <xf numFmtId="0" fontId="4" fillId="10" borderId="8" xfId="0" applyFont="1" applyFill="1" applyBorder="1" applyAlignment="1">
      <alignment horizontal="left" wrapText="1"/>
    </xf>
    <xf numFmtId="0" fontId="0" fillId="0" borderId="7" xfId="0" applyFont="1" applyBorder="1" applyAlignment="1" applyProtection="1">
      <alignment horizontal="left"/>
    </xf>
    <xf numFmtId="0" fontId="0" fillId="0" borderId="12" xfId="0" applyFont="1" applyBorder="1" applyAlignment="1" applyProtection="1">
      <alignment horizontal="left"/>
    </xf>
    <xf numFmtId="0" fontId="10" fillId="0" borderId="13" xfId="0" applyFont="1" applyBorder="1" applyAlignment="1" applyProtection="1">
      <alignment horizontal="center" vertical="center"/>
    </xf>
    <xf numFmtId="2" fontId="11" fillId="0" borderId="14" xfId="0" applyNumberFormat="1" applyFont="1" applyBorder="1" applyAlignment="1" applyProtection="1">
      <alignment horizontal="center" vertical="center"/>
    </xf>
    <xf numFmtId="0" fontId="0" fillId="6" borderId="8" xfId="0" applyFont="1" applyFill="1" applyBorder="1" applyAlignment="1" applyProtection="1"/>
    <xf numFmtId="0" fontId="0" fillId="6" borderId="15" xfId="0" applyFont="1" applyFill="1" applyBorder="1" applyAlignment="1" applyProtection="1"/>
    <xf numFmtId="0" fontId="7" fillId="0" borderId="9" xfId="0" applyFont="1" applyBorder="1" applyAlignment="1" applyProtection="1">
      <alignment horizontal="center"/>
    </xf>
    <xf numFmtId="0" fontId="7" fillId="5" borderId="10" xfId="0" applyFont="1" applyFill="1" applyBorder="1" applyAlignment="1" applyProtection="1">
      <alignment horizontal="center"/>
    </xf>
    <xf numFmtId="2" fontId="5" fillId="0" borderId="9" xfId="0" applyNumberFormat="1" applyFont="1" applyBorder="1" applyAlignment="1" applyProtection="1">
      <alignment horizontal="center"/>
    </xf>
    <xf numFmtId="0" fontId="7" fillId="6" borderId="11" xfId="0" applyFont="1" applyFill="1" applyBorder="1" applyAlignment="1" applyProtection="1">
      <alignment horizontal="center"/>
    </xf>
    <xf numFmtId="0" fontId="7" fillId="2" borderId="6" xfId="0" applyFont="1" applyFill="1" applyBorder="1" applyAlignment="1" applyProtection="1">
      <alignment horizontal="center"/>
    </xf>
    <xf numFmtId="0" fontId="4" fillId="5" borderId="8" xfId="0" applyFont="1" applyFill="1" applyBorder="1" applyAlignment="1" applyProtection="1">
      <alignment horizontal="center" vertical="center" wrapText="1"/>
    </xf>
    <xf numFmtId="0" fontId="0" fillId="0" borderId="8" xfId="0" applyFont="1" applyFill="1" applyBorder="1" applyAlignment="1" applyProtection="1">
      <alignment horizontal="center" vertical="top" wrapText="1"/>
    </xf>
    <xf numFmtId="0" fontId="3" fillId="4" borderId="2" xfId="0" applyFont="1" applyFill="1" applyBorder="1" applyAlignment="1" applyProtection="1">
      <alignment horizontal="center" vertical="center" wrapText="1"/>
    </xf>
    <xf numFmtId="0" fontId="16" fillId="13" borderId="7" xfId="0" applyFont="1" applyFill="1" applyBorder="1" applyAlignment="1" applyProtection="1">
      <alignment horizontal="center"/>
    </xf>
    <xf numFmtId="0" fontId="7" fillId="0" borderId="2" xfId="0" applyFont="1" applyBorder="1" applyAlignment="1" applyProtection="1">
      <alignment horizontal="center"/>
    </xf>
    <xf numFmtId="0" fontId="5" fillId="0" borderId="7"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0" fillId="0" borderId="7" xfId="0" applyFont="1" applyBorder="1" applyAlignment="1" applyProtection="1"/>
    <xf numFmtId="0" fontId="0" fillId="0" borderId="4" xfId="0" applyFont="1" applyBorder="1" applyAlignment="1" applyProtection="1"/>
    <xf numFmtId="0" fontId="9" fillId="5" borderId="8" xfId="0" applyFont="1" applyFill="1" applyBorder="1" applyAlignment="1" applyProtection="1">
      <alignment horizontal="center" vertical="center" wrapText="1"/>
    </xf>
    <xf numFmtId="0" fontId="0" fillId="0" borderId="2" xfId="0" applyFont="1" applyBorder="1" applyAlignment="1" applyProtection="1">
      <alignment vertical="center" wrapText="1"/>
    </xf>
    <xf numFmtId="0" fontId="7" fillId="0" borderId="7" xfId="0" applyFont="1" applyBorder="1" applyAlignment="1" applyProtection="1">
      <alignment horizontal="center"/>
    </xf>
    <xf numFmtId="14" fontId="5" fillId="2" borderId="8" xfId="0" applyNumberFormat="1" applyFont="1" applyFill="1" applyBorder="1" applyAlignment="1" applyProtection="1">
      <alignment horizontal="center" vertical="center"/>
    </xf>
    <xf numFmtId="0" fontId="6" fillId="0" borderId="9" xfId="0" applyFont="1" applyFill="1" applyBorder="1" applyAlignment="1" applyProtection="1">
      <alignment horizontal="center"/>
    </xf>
    <xf numFmtId="0" fontId="0" fillId="0" borderId="7" xfId="0" applyFont="1" applyBorder="1" applyAlignment="1" applyProtection="1">
      <alignment horizontal="left" vertical="top" wrapText="1"/>
    </xf>
    <xf numFmtId="0" fontId="7" fillId="0" borderId="9" xfId="0" applyFont="1" applyFill="1" applyBorder="1" applyAlignment="1" applyProtection="1">
      <alignment horizontal="center"/>
    </xf>
    <xf numFmtId="0" fontId="2" fillId="0" borderId="0" xfId="0" applyFont="1" applyBorder="1" applyAlignment="1" applyProtection="1">
      <alignment horizontal="left" vertical="top" wrapText="1"/>
    </xf>
    <xf numFmtId="0" fontId="0" fillId="0" borderId="7"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2" fillId="0" borderId="0" xfId="0" applyFont="1" applyBorder="1" applyAlignment="1" applyProtection="1">
      <alignment vertical="top" wrapText="1"/>
    </xf>
  </cellXfs>
  <cellStyles count="1">
    <cellStyle name="Normal" xfId="0" builtinId="0"/>
  </cellStyles>
  <dxfs count="18">
    <dxf>
      <font>
        <b/>
        <i val="0"/>
        <strike val="0"/>
        <condense val="0"/>
        <extend val="0"/>
        <u val="none"/>
        <sz val="10"/>
        <color indexed="9"/>
      </font>
      <fill>
        <patternFill patternType="solid">
          <fgColor indexed="60"/>
          <bgColor indexed="10"/>
        </patternFill>
      </fill>
      <border>
        <left/>
        <right/>
        <top/>
        <bottom/>
      </border>
    </dxf>
    <dxf>
      <font>
        <b/>
        <i val="0"/>
        <strike val="0"/>
        <condense val="0"/>
        <extend val="0"/>
        <u val="none"/>
        <sz val="10"/>
        <color indexed="0"/>
      </font>
      <fill>
        <patternFill patternType="solid">
          <fgColor indexed="34"/>
          <bgColor indexed="13"/>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val="0"/>
        <strike val="0"/>
        <condense val="0"/>
        <extend val="0"/>
        <u val="none"/>
        <sz val="10"/>
        <color indexed="9"/>
      </font>
      <fill>
        <patternFill patternType="solid">
          <fgColor indexed="60"/>
          <bgColor indexed="10"/>
        </patternFill>
      </fill>
      <border>
        <left/>
        <right/>
        <top/>
        <bottom/>
      </border>
    </dxf>
    <dxf>
      <font>
        <b/>
        <i val="0"/>
        <strike val="0"/>
        <condense val="0"/>
        <extend val="0"/>
        <u val="none"/>
        <sz val="10"/>
        <color indexed="0"/>
      </font>
      <fill>
        <patternFill patternType="solid">
          <fgColor indexed="34"/>
          <bgColor indexed="13"/>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1"/>
  <sheetViews>
    <sheetView showGridLines="0" showRowColHeaders="0" tabSelected="1" showRuler="0" zoomScaleNormal="100" zoomScaleSheetLayoutView="100" zoomScalePageLayoutView="132" workbookViewId="0">
      <selection activeCell="X51" sqref="X51"/>
    </sheetView>
  </sheetViews>
  <sheetFormatPr baseColWidth="10" defaultColWidth="8.6640625" defaultRowHeight="12.75" customHeight="1" x14ac:dyDescent="0.15"/>
  <cols>
    <col min="6" max="6" width="10.6640625" customWidth="1"/>
    <col min="8" max="8" width="9.33203125" customWidth="1"/>
    <col min="9" max="9" width="9.5" customWidth="1"/>
    <col min="10" max="11" width="9.33203125" customWidth="1"/>
    <col min="17" max="17" width="10.5" customWidth="1"/>
    <col min="24" max="24" width="12.33203125" style="14" customWidth="1"/>
    <col min="25" max="25" width="9.1640625" style="1" customWidth="1"/>
  </cols>
  <sheetData>
    <row r="1" spans="1:25" ht="12" customHeight="1" x14ac:dyDescent="0.15">
      <c r="A1" s="31" t="s">
        <v>0</v>
      </c>
      <c r="B1" s="31"/>
      <c r="C1" s="31"/>
      <c r="D1" s="31"/>
      <c r="E1" s="31"/>
      <c r="F1" s="31"/>
      <c r="G1" s="31"/>
      <c r="H1" s="31"/>
      <c r="I1" s="31"/>
      <c r="J1" s="31"/>
      <c r="K1" s="31"/>
      <c r="L1" s="31"/>
      <c r="M1" s="31"/>
      <c r="N1" s="31"/>
    </row>
    <row r="2" spans="1:25" ht="12.75" customHeight="1" x14ac:dyDescent="0.15">
      <c r="A2" s="32" t="s">
        <v>1</v>
      </c>
      <c r="B2" s="32"/>
      <c r="C2" s="32"/>
      <c r="D2" s="32"/>
      <c r="E2" s="32"/>
      <c r="F2" s="32"/>
      <c r="G2" s="32"/>
      <c r="H2" s="32"/>
      <c r="I2" s="32"/>
      <c r="J2" s="32"/>
      <c r="K2" s="32"/>
      <c r="L2" s="32"/>
      <c r="M2" s="32"/>
      <c r="N2" s="32"/>
    </row>
    <row r="3" spans="1:25" ht="20.25" customHeight="1" x14ac:dyDescent="0.15">
      <c r="A3" s="32" t="s">
        <v>2</v>
      </c>
      <c r="B3" s="32"/>
      <c r="C3" s="32"/>
      <c r="D3" s="32"/>
      <c r="E3" s="32"/>
      <c r="F3" s="32"/>
      <c r="G3" s="32"/>
      <c r="H3" s="32"/>
      <c r="I3" s="32"/>
      <c r="J3" s="32"/>
      <c r="K3" s="32"/>
      <c r="L3" s="32"/>
      <c r="M3" s="32"/>
      <c r="N3" s="32"/>
    </row>
    <row r="4" spans="1:25" ht="57.75" customHeight="1" x14ac:dyDescent="0.15">
      <c r="A4" s="32" t="s">
        <v>79</v>
      </c>
      <c r="B4" s="32"/>
      <c r="C4" s="32"/>
      <c r="D4" s="32"/>
      <c r="E4" s="32"/>
      <c r="F4" s="32"/>
      <c r="G4" s="32"/>
      <c r="H4" s="32"/>
      <c r="I4" s="32"/>
      <c r="J4" s="32"/>
      <c r="K4" s="32"/>
      <c r="L4" s="32"/>
      <c r="M4" s="32"/>
      <c r="N4" s="32"/>
    </row>
    <row r="5" spans="1:25" ht="21" customHeight="1" x14ac:dyDescent="0.15">
      <c r="A5" s="33" t="s">
        <v>4</v>
      </c>
      <c r="B5" s="33"/>
      <c r="C5" s="33"/>
      <c r="D5" s="33"/>
      <c r="E5" s="33"/>
      <c r="F5" s="33"/>
      <c r="G5" s="33"/>
      <c r="H5" s="33"/>
      <c r="I5" s="33"/>
      <c r="J5" s="33"/>
      <c r="K5" s="33"/>
      <c r="L5" s="33"/>
      <c r="M5" s="33"/>
      <c r="N5" s="33"/>
    </row>
    <row r="6" spans="1:25" ht="30" customHeight="1" x14ac:dyDescent="0.15">
      <c r="A6" s="32" t="s">
        <v>5</v>
      </c>
      <c r="B6" s="32"/>
      <c r="C6" s="32"/>
      <c r="D6" s="32"/>
      <c r="E6" s="32"/>
      <c r="F6" s="32"/>
      <c r="G6" s="32"/>
      <c r="H6" s="32"/>
      <c r="I6" s="32"/>
      <c r="J6" s="32"/>
      <c r="K6" s="32"/>
      <c r="L6" s="32"/>
      <c r="M6" s="32"/>
      <c r="N6" s="32"/>
    </row>
    <row r="7" spans="1:25" ht="23.25" customHeight="1" x14ac:dyDescent="0.15">
      <c r="A7" s="32" t="s">
        <v>6</v>
      </c>
      <c r="B7" s="32"/>
      <c r="C7" s="32"/>
      <c r="D7" s="32"/>
      <c r="E7" s="32"/>
      <c r="F7" s="32"/>
      <c r="G7" s="32"/>
      <c r="H7" s="32"/>
      <c r="I7" s="32"/>
      <c r="J7" s="32"/>
      <c r="K7" s="32"/>
      <c r="L7" s="32"/>
      <c r="M7" s="32"/>
      <c r="N7" s="32"/>
    </row>
    <row r="8" spans="1:25" ht="31.5" customHeight="1" x14ac:dyDescent="0.15">
      <c r="A8" s="32" t="s">
        <v>7</v>
      </c>
      <c r="B8" s="32"/>
      <c r="C8" s="32"/>
      <c r="D8" s="32"/>
      <c r="E8" s="32"/>
      <c r="F8" s="32"/>
      <c r="G8" s="32"/>
      <c r="H8" s="32"/>
      <c r="I8" s="32"/>
      <c r="J8" s="32"/>
      <c r="K8" s="32"/>
      <c r="L8" s="32"/>
      <c r="M8" s="32"/>
      <c r="N8" s="32"/>
    </row>
    <row r="9" spans="1:25" ht="23.25" customHeight="1" x14ac:dyDescent="0.15">
      <c r="A9" s="32" t="s">
        <v>8</v>
      </c>
      <c r="B9" s="32"/>
      <c r="C9" s="32"/>
      <c r="D9" s="32"/>
      <c r="E9" s="32"/>
      <c r="F9" s="32"/>
      <c r="G9" s="32"/>
      <c r="H9" s="32"/>
      <c r="I9" s="32"/>
      <c r="J9" s="32"/>
      <c r="K9" s="32"/>
      <c r="L9" s="32"/>
      <c r="M9" s="32"/>
      <c r="N9" s="32"/>
    </row>
    <row r="10" spans="1:25" ht="30.75" customHeight="1" x14ac:dyDescent="0.15">
      <c r="A10" s="32" t="s">
        <v>9</v>
      </c>
      <c r="B10" s="32"/>
      <c r="C10" s="32"/>
      <c r="D10" s="32"/>
      <c r="E10" s="32"/>
      <c r="F10" s="32"/>
      <c r="G10" s="32"/>
      <c r="H10" s="32"/>
      <c r="I10" s="32"/>
      <c r="J10" s="32"/>
      <c r="K10" s="32"/>
      <c r="L10" s="32"/>
      <c r="M10" s="32"/>
      <c r="N10" s="32"/>
    </row>
    <row r="11" spans="1:25" s="2" customFormat="1" ht="13.5" customHeight="1" x14ac:dyDescent="0.15">
      <c r="A11" s="34" t="s">
        <v>10</v>
      </c>
      <c r="B11" s="34"/>
      <c r="C11" s="34"/>
      <c r="D11" s="34"/>
      <c r="E11" s="35" t="s">
        <v>11</v>
      </c>
      <c r="F11" s="35"/>
      <c r="G11" s="36" t="s">
        <v>12</v>
      </c>
      <c r="H11" s="36"/>
      <c r="I11" s="36"/>
      <c r="J11" s="36"/>
      <c r="K11" s="36"/>
      <c r="L11" s="36"/>
      <c r="M11" s="36"/>
      <c r="N11" s="36"/>
      <c r="X11" s="30"/>
      <c r="Y11" s="3"/>
    </row>
    <row r="12" spans="1:25" s="2" customFormat="1" ht="30" customHeight="1" x14ac:dyDescent="0.3">
      <c r="A12" s="37"/>
      <c r="B12" s="37"/>
      <c r="C12" s="37"/>
      <c r="D12" s="37"/>
      <c r="E12" s="38"/>
      <c r="F12" s="38"/>
      <c r="G12" s="39" t="s">
        <v>13</v>
      </c>
      <c r="H12" s="39"/>
      <c r="I12" s="39"/>
      <c r="J12" s="39"/>
      <c r="K12" s="39"/>
      <c r="L12" s="39"/>
      <c r="M12" s="39"/>
      <c r="N12" s="39"/>
      <c r="X12" s="30"/>
      <c r="Y12" s="3"/>
    </row>
    <row r="13" spans="1:25" s="2" customFormat="1" ht="12" customHeight="1" x14ac:dyDescent="0.15">
      <c r="A13" s="34" t="s">
        <v>14</v>
      </c>
      <c r="B13" s="34"/>
      <c r="C13" s="34"/>
      <c r="D13" s="34"/>
      <c r="E13" s="40" t="s">
        <v>15</v>
      </c>
      <c r="F13" s="40"/>
      <c r="G13" s="41" t="s">
        <v>16</v>
      </c>
      <c r="H13" s="41"/>
      <c r="I13" s="41"/>
      <c r="J13" s="41"/>
      <c r="K13" s="41"/>
      <c r="L13" s="41"/>
      <c r="M13" s="41"/>
      <c r="N13" s="41"/>
      <c r="X13" s="30"/>
      <c r="Y13" s="3"/>
    </row>
    <row r="14" spans="1:25" s="2" customFormat="1" ht="15" customHeight="1" x14ac:dyDescent="0.15">
      <c r="A14" s="37"/>
      <c r="B14" s="37"/>
      <c r="C14" s="37"/>
      <c r="D14" s="37"/>
      <c r="E14" s="37"/>
      <c r="F14" s="37"/>
      <c r="G14" s="42" t="s">
        <v>68</v>
      </c>
      <c r="H14" s="42"/>
      <c r="I14" s="42"/>
      <c r="J14" s="42"/>
      <c r="K14" s="42"/>
      <c r="L14" s="42"/>
      <c r="M14" s="42"/>
      <c r="N14" s="42"/>
      <c r="X14" s="30"/>
      <c r="Y14" s="3"/>
    </row>
    <row r="15" spans="1:25" s="2" customFormat="1" ht="14.25" customHeight="1" x14ac:dyDescent="0.15">
      <c r="A15" s="37"/>
      <c r="B15" s="37"/>
      <c r="C15" s="37"/>
      <c r="D15" s="37"/>
      <c r="E15" s="37"/>
      <c r="F15" s="37"/>
      <c r="G15" s="36" t="s">
        <v>17</v>
      </c>
      <c r="H15" s="36"/>
      <c r="I15" s="36"/>
      <c r="J15" s="36"/>
      <c r="K15" s="36"/>
      <c r="L15" s="36"/>
      <c r="M15" s="36"/>
      <c r="N15" s="36"/>
      <c r="X15" s="30"/>
      <c r="Y15" s="3"/>
    </row>
    <row r="16" spans="1:25" s="2" customFormat="1" ht="12" customHeight="1" x14ac:dyDescent="0.15">
      <c r="A16" s="40" t="s">
        <v>18</v>
      </c>
      <c r="B16" s="40"/>
      <c r="C16" s="40"/>
      <c r="D16" s="40"/>
      <c r="E16" s="43" t="s">
        <v>50</v>
      </c>
      <c r="F16" s="43"/>
      <c r="G16" s="44" t="s">
        <v>19</v>
      </c>
      <c r="H16" s="44"/>
      <c r="I16" s="44"/>
      <c r="J16" s="44"/>
      <c r="K16" s="44"/>
      <c r="L16" s="44"/>
      <c r="M16" s="45" t="s">
        <v>20</v>
      </c>
      <c r="N16" s="45"/>
      <c r="X16" s="30"/>
      <c r="Y16" s="3"/>
    </row>
    <row r="17" spans="1:25" s="2" customFormat="1" ht="30" customHeight="1" x14ac:dyDescent="0.15">
      <c r="A17" s="46" t="s">
        <v>21</v>
      </c>
      <c r="B17" s="46"/>
      <c r="C17" s="46"/>
      <c r="D17" s="46"/>
      <c r="E17" s="46"/>
      <c r="F17" s="46"/>
      <c r="G17" s="4" t="s">
        <v>22</v>
      </c>
      <c r="H17" s="5" t="s">
        <v>23</v>
      </c>
      <c r="I17" s="6" t="s">
        <v>24</v>
      </c>
      <c r="J17" s="6" t="s">
        <v>25</v>
      </c>
      <c r="K17" s="5" t="s">
        <v>26</v>
      </c>
      <c r="L17" s="5" t="s">
        <v>27</v>
      </c>
      <c r="M17" s="45"/>
      <c r="N17" s="45"/>
      <c r="Q17" s="7"/>
      <c r="X17" s="30"/>
      <c r="Y17" s="3"/>
    </row>
    <row r="18" spans="1:25" s="2" customFormat="1" ht="12.75" customHeight="1" x14ac:dyDescent="0.15">
      <c r="A18" s="46"/>
      <c r="B18" s="46"/>
      <c r="C18" s="46"/>
      <c r="D18" s="46"/>
      <c r="E18" s="46"/>
      <c r="F18" s="46"/>
      <c r="G18" s="4" t="s">
        <v>28</v>
      </c>
      <c r="H18" s="8" t="str">
        <f>IF(E12=0,"SELECT",H19-1)</f>
        <v>SELECT</v>
      </c>
      <c r="I18" s="29"/>
      <c r="J18" s="29"/>
      <c r="K18" s="9"/>
      <c r="L18" s="10">
        <f>IF(I18="SICK", 0, (J18-I18-K18)*24)</f>
        <v>0</v>
      </c>
      <c r="M18" s="47" t="s">
        <v>77</v>
      </c>
      <c r="N18" s="47"/>
      <c r="X18" s="30"/>
      <c r="Y18" s="3"/>
    </row>
    <row r="19" spans="1:25" s="2" customFormat="1" ht="12.75" customHeight="1" x14ac:dyDescent="0.15">
      <c r="A19" s="48" t="s">
        <v>30</v>
      </c>
      <c r="B19" s="48"/>
      <c r="C19" s="48"/>
      <c r="D19" s="49" t="s">
        <v>31</v>
      </c>
      <c r="E19" s="49"/>
      <c r="F19" s="49"/>
      <c r="G19" s="5" t="s">
        <v>32</v>
      </c>
      <c r="H19" s="8" t="str">
        <f>IF(E12=0,"WEEK",H20-1)</f>
        <v>WEEK</v>
      </c>
      <c r="I19" s="29"/>
      <c r="J19" s="29"/>
      <c r="K19" s="9"/>
      <c r="L19" s="10">
        <f t="shared" ref="L19:L24" si="0">IF(I19="SICK", 0, (J19-I19-K19)*24)</f>
        <v>0</v>
      </c>
      <c r="M19" s="47"/>
      <c r="N19" s="47"/>
      <c r="X19" s="30"/>
      <c r="Y19" s="3"/>
    </row>
    <row r="20" spans="1:25" s="2" customFormat="1" ht="12.75" customHeight="1" x14ac:dyDescent="0.15">
      <c r="A20" s="50" t="s">
        <v>33</v>
      </c>
      <c r="B20" s="50"/>
      <c r="C20" s="50"/>
      <c r="D20" s="51"/>
      <c r="E20" s="51"/>
      <c r="F20" s="51"/>
      <c r="G20" s="5" t="s">
        <v>34</v>
      </c>
      <c r="H20" s="8" t="str">
        <f>IF(E12=0,"ENDING",H21-1)</f>
        <v>ENDING</v>
      </c>
      <c r="I20" s="29"/>
      <c r="J20" s="29"/>
      <c r="K20" s="9"/>
      <c r="L20" s="10">
        <f t="shared" si="0"/>
        <v>0</v>
      </c>
      <c r="M20" s="47"/>
      <c r="N20" s="47"/>
      <c r="X20" s="30"/>
      <c r="Y20" s="3"/>
    </row>
    <row r="21" spans="1:25" s="2" customFormat="1" ht="12.75" customHeight="1" x14ac:dyDescent="0.15">
      <c r="A21" s="50"/>
      <c r="B21" s="50"/>
      <c r="C21" s="50"/>
      <c r="D21" s="51"/>
      <c r="E21" s="51"/>
      <c r="F21" s="51"/>
      <c r="G21" s="5" t="s">
        <v>35</v>
      </c>
      <c r="H21" s="8" t="str">
        <f>IF(E12=0,"DATE",H22-1)</f>
        <v>DATE</v>
      </c>
      <c r="I21" s="29"/>
      <c r="J21" s="29"/>
      <c r="K21" s="9"/>
      <c r="L21" s="10">
        <f t="shared" si="0"/>
        <v>0</v>
      </c>
      <c r="M21" s="47"/>
      <c r="N21" s="47"/>
      <c r="X21" s="30"/>
      <c r="Y21" s="3"/>
    </row>
    <row r="22" spans="1:25" s="2" customFormat="1" ht="12.75" customHeight="1" x14ac:dyDescent="0.15">
      <c r="A22" s="52" t="s">
        <v>36</v>
      </c>
      <c r="B22" s="52"/>
      <c r="C22" s="52"/>
      <c r="D22" s="52"/>
      <c r="E22" s="52"/>
      <c r="F22" s="52"/>
      <c r="G22" s="4" t="s">
        <v>37</v>
      </c>
      <c r="H22" s="8" t="str">
        <f>IF(E12=0,"FROM",H23-1)</f>
        <v>FROM</v>
      </c>
      <c r="I22" s="29"/>
      <c r="J22" s="29"/>
      <c r="K22" s="9"/>
      <c r="L22" s="10">
        <f t="shared" si="0"/>
        <v>0</v>
      </c>
      <c r="M22" s="47"/>
      <c r="N22" s="47"/>
      <c r="X22" s="30"/>
      <c r="Y22" s="3"/>
    </row>
    <row r="23" spans="1:25" s="2" customFormat="1" ht="12.75" customHeight="1" x14ac:dyDescent="0.15">
      <c r="A23" s="52"/>
      <c r="B23" s="52"/>
      <c r="C23" s="52"/>
      <c r="D23" s="52"/>
      <c r="E23" s="52"/>
      <c r="F23" s="52"/>
      <c r="G23" s="4" t="s">
        <v>38</v>
      </c>
      <c r="H23" s="8" t="str">
        <f>IF(E12=0,"BOX",H24-1)</f>
        <v>BOX</v>
      </c>
      <c r="I23" s="29"/>
      <c r="J23" s="29"/>
      <c r="K23" s="9"/>
      <c r="L23" s="10">
        <f t="shared" si="0"/>
        <v>0</v>
      </c>
      <c r="M23" s="47"/>
      <c r="N23" s="47"/>
      <c r="X23" s="30"/>
      <c r="Y23" s="3"/>
    </row>
    <row r="24" spans="1:25" s="2" customFormat="1" ht="12.75" customHeight="1" x14ac:dyDescent="0.15">
      <c r="A24" s="52"/>
      <c r="B24" s="52"/>
      <c r="C24" s="52"/>
      <c r="D24" s="52"/>
      <c r="E24" s="52"/>
      <c r="F24" s="52"/>
      <c r="G24" s="4" t="s">
        <v>39</v>
      </c>
      <c r="H24" s="8" t="str">
        <f>IF(E12=0,"ABOVE",E12)</f>
        <v>ABOVE</v>
      </c>
      <c r="I24" s="29"/>
      <c r="J24" s="29"/>
      <c r="K24" s="9"/>
      <c r="L24" s="10">
        <f t="shared" si="0"/>
        <v>0</v>
      </c>
      <c r="M24" s="47"/>
      <c r="N24" s="47"/>
      <c r="X24" s="30"/>
      <c r="Y24" s="3"/>
    </row>
    <row r="25" spans="1:25" s="2" customFormat="1" ht="12.75" customHeight="1" x14ac:dyDescent="0.15">
      <c r="A25" s="52"/>
      <c r="B25" s="52"/>
      <c r="C25" s="52"/>
      <c r="D25" s="52"/>
      <c r="E25" s="52"/>
      <c r="F25" s="52"/>
      <c r="G25" s="53" t="s">
        <v>40</v>
      </c>
      <c r="H25" s="53"/>
      <c r="I25" s="53"/>
      <c r="J25" s="53"/>
      <c r="K25" s="54" t="s">
        <v>41</v>
      </c>
      <c r="L25" s="54"/>
      <c r="M25" s="55" t="s">
        <v>42</v>
      </c>
      <c r="N25" s="55"/>
      <c r="X25" s="30"/>
      <c r="Y25" s="3"/>
    </row>
    <row r="26" spans="1:25" s="2" customFormat="1" ht="12.75" customHeight="1" x14ac:dyDescent="0.15">
      <c r="A26" s="52"/>
      <c r="B26" s="52"/>
      <c r="C26" s="52"/>
      <c r="D26" s="52"/>
      <c r="E26" s="52"/>
      <c r="F26" s="52"/>
      <c r="G26" s="56" t="s">
        <v>43</v>
      </c>
      <c r="H26" s="56"/>
      <c r="I26" s="56"/>
      <c r="J26" s="56"/>
      <c r="K26" s="57">
        <f>IF(M28&gt;40,40,M28)</f>
        <v>0</v>
      </c>
      <c r="L26" s="57"/>
      <c r="M26" s="57">
        <f>IF(M28&gt;40,M28-40,0)</f>
        <v>0</v>
      </c>
      <c r="N26" s="57"/>
      <c r="X26" s="30"/>
      <c r="Y26" s="3"/>
    </row>
    <row r="27" spans="1:25" s="2" customFormat="1" ht="12.75" customHeight="1" x14ac:dyDescent="0.15">
      <c r="A27" s="52"/>
      <c r="B27" s="52"/>
      <c r="C27" s="52"/>
      <c r="D27" s="52"/>
      <c r="E27" s="52"/>
      <c r="F27" s="52"/>
      <c r="G27" s="58" t="s">
        <v>44</v>
      </c>
      <c r="H27" s="58"/>
      <c r="I27" s="58"/>
      <c r="J27" s="58"/>
      <c r="K27" s="57"/>
      <c r="L27" s="57"/>
      <c r="M27" s="57"/>
      <c r="N27" s="57"/>
      <c r="X27" s="30"/>
      <c r="Y27" s="3"/>
    </row>
    <row r="28" spans="1:25" s="2" customFormat="1" ht="12.75" customHeight="1" x14ac:dyDescent="0.15">
      <c r="A28" s="40" t="s">
        <v>45</v>
      </c>
      <c r="B28" s="40"/>
      <c r="C28" s="40"/>
      <c r="D28" s="40"/>
      <c r="E28" s="40" t="s">
        <v>46</v>
      </c>
      <c r="F28" s="40"/>
      <c r="G28" s="40"/>
      <c r="H28" s="59" t="s">
        <v>47</v>
      </c>
      <c r="I28" s="59"/>
      <c r="J28" s="60" t="s">
        <v>48</v>
      </c>
      <c r="K28" s="60"/>
      <c r="L28" s="60"/>
      <c r="M28" s="61">
        <f>SUM(L18:L24)</f>
        <v>0</v>
      </c>
      <c r="N28" s="61"/>
      <c r="X28" s="30"/>
      <c r="Y28" s="3"/>
    </row>
    <row r="29" spans="1:25" s="2" customFormat="1" ht="25.5" customHeight="1" x14ac:dyDescent="0.2">
      <c r="A29" s="50" t="s">
        <v>33</v>
      </c>
      <c r="B29" s="50"/>
      <c r="C29" s="50"/>
      <c r="D29" s="50"/>
      <c r="E29" s="62"/>
      <c r="F29" s="62"/>
      <c r="G29" s="62"/>
      <c r="H29" s="63"/>
      <c r="I29" s="63"/>
      <c r="J29" s="60"/>
      <c r="K29" s="60"/>
      <c r="L29" s="60"/>
      <c r="M29" s="61"/>
      <c r="N29" s="61"/>
      <c r="X29" s="30"/>
      <c r="Y29" s="3"/>
    </row>
    <row r="30" spans="1:25" s="2" customFormat="1" ht="12.75" customHeight="1" x14ac:dyDescent="0.15">
      <c r="X30" s="30"/>
      <c r="Y30" s="3"/>
    </row>
    <row r="31" spans="1:25" s="2" customFormat="1" ht="12.75" customHeight="1" x14ac:dyDescent="0.15">
      <c r="X31" s="30"/>
      <c r="Y31" s="3"/>
    </row>
    <row r="32" spans="1:25" s="2" customFormat="1" ht="12.75" customHeight="1" x14ac:dyDescent="0.15">
      <c r="X32" s="30"/>
      <c r="Y32" s="3"/>
    </row>
    <row r="33" spans="20:25" s="2" customFormat="1" ht="12.75" customHeight="1" x14ac:dyDescent="0.15">
      <c r="X33" s="30"/>
      <c r="Y33" s="3"/>
    </row>
    <row r="34" spans="20:25" s="2" customFormat="1" ht="12.75" customHeight="1" x14ac:dyDescent="0.15">
      <c r="X34" s="30"/>
      <c r="Y34" s="3"/>
    </row>
    <row r="35" spans="20:25" s="2" customFormat="1" ht="12.75" customHeight="1" x14ac:dyDescent="0.15">
      <c r="X35" s="30"/>
      <c r="Y35" s="3"/>
    </row>
    <row r="36" spans="20:25" s="2" customFormat="1" ht="12.75" customHeight="1" x14ac:dyDescent="0.15">
      <c r="X36" s="30"/>
      <c r="Y36" s="3"/>
    </row>
    <row r="37" spans="20:25" s="2" customFormat="1" ht="12.75" customHeight="1" x14ac:dyDescent="0.15">
      <c r="X37" s="30"/>
      <c r="Y37" s="3"/>
    </row>
    <row r="38" spans="20:25" s="2" customFormat="1" ht="12.75" customHeight="1" x14ac:dyDescent="0.15">
      <c r="X38" s="30"/>
      <c r="Y38" s="3"/>
    </row>
    <row r="39" spans="20:25" s="2" customFormat="1" ht="12.75" customHeight="1" x14ac:dyDescent="0.15">
      <c r="T39" s="11" t="s">
        <v>49</v>
      </c>
      <c r="U39" s="12"/>
      <c r="V39" s="13">
        <v>0</v>
      </c>
      <c r="W39" s="12"/>
      <c r="X39" s="14">
        <v>44045</v>
      </c>
      <c r="Y39" s="15">
        <v>0.25</v>
      </c>
    </row>
    <row r="40" spans="20:25" s="2" customFormat="1" ht="12.75" customHeight="1" x14ac:dyDescent="0.15">
      <c r="T40" s="11" t="s">
        <v>50</v>
      </c>
      <c r="U40" s="12"/>
      <c r="V40" s="13">
        <v>1.0416666666666666E-2</v>
      </c>
      <c r="W40" s="12"/>
      <c r="X40" s="14">
        <f>X39+7</f>
        <v>44052</v>
      </c>
      <c r="Y40" s="15">
        <v>0.26041666666666669</v>
      </c>
    </row>
    <row r="41" spans="20:25" ht="12.75" customHeight="1" x14ac:dyDescent="0.15">
      <c r="T41" s="16"/>
      <c r="U41" s="16"/>
      <c r="V41" s="17">
        <v>2.0833333333333332E-2</v>
      </c>
      <c r="W41" s="16"/>
      <c r="X41" s="14">
        <f t="shared" ref="X41:X104" si="1">X40+7</f>
        <v>44059</v>
      </c>
      <c r="Y41" s="15">
        <v>0.27083333333333331</v>
      </c>
    </row>
    <row r="42" spans="20:25" ht="12.75" customHeight="1" x14ac:dyDescent="0.15">
      <c r="T42" s="16"/>
      <c r="U42" s="16"/>
      <c r="V42" s="17">
        <v>3.125E-2</v>
      </c>
      <c r="W42" s="16"/>
      <c r="X42" s="14">
        <f t="shared" si="1"/>
        <v>44066</v>
      </c>
      <c r="Y42" s="15">
        <v>0.28125</v>
      </c>
    </row>
    <row r="43" spans="20:25" ht="12.75" customHeight="1" x14ac:dyDescent="0.15">
      <c r="T43" s="16"/>
      <c r="U43" s="16"/>
      <c r="V43" s="17">
        <v>4.1666666666666664E-2</v>
      </c>
      <c r="W43" s="16"/>
      <c r="X43" s="14">
        <f t="shared" si="1"/>
        <v>44073</v>
      </c>
      <c r="Y43" s="15">
        <v>0.29166666666666702</v>
      </c>
    </row>
    <row r="44" spans="20:25" ht="12.75" customHeight="1" x14ac:dyDescent="0.15">
      <c r="T44" s="16"/>
      <c r="U44" s="16"/>
      <c r="V44" s="17">
        <v>5.2083333333333343E-2</v>
      </c>
      <c r="W44" s="16"/>
      <c r="X44" s="14">
        <f t="shared" si="1"/>
        <v>44080</v>
      </c>
      <c r="Y44" s="15">
        <v>0.30208333333333298</v>
      </c>
    </row>
    <row r="45" spans="20:25" ht="12.75" customHeight="1" x14ac:dyDescent="0.15">
      <c r="T45" s="16"/>
      <c r="U45" s="16"/>
      <c r="V45" s="17">
        <v>6.25E-2</v>
      </c>
      <c r="W45" s="16"/>
      <c r="X45" s="14">
        <f t="shared" si="1"/>
        <v>44087</v>
      </c>
      <c r="Y45" s="15">
        <v>0.3125</v>
      </c>
    </row>
    <row r="46" spans="20:25" ht="12.75" customHeight="1" x14ac:dyDescent="0.15">
      <c r="T46" s="16"/>
      <c r="U46" s="16"/>
      <c r="V46" s="17">
        <v>7.2916666666666671E-2</v>
      </c>
      <c r="W46" s="16"/>
      <c r="X46" s="14">
        <f t="shared" si="1"/>
        <v>44094</v>
      </c>
      <c r="Y46" s="15">
        <v>0.32291666666666702</v>
      </c>
    </row>
    <row r="47" spans="20:25" ht="12.75" customHeight="1" x14ac:dyDescent="0.15">
      <c r="T47" s="16"/>
      <c r="U47" s="16"/>
      <c r="V47" s="17">
        <v>8.3333333333333329E-2</v>
      </c>
      <c r="W47" s="16"/>
      <c r="X47" s="14">
        <f t="shared" si="1"/>
        <v>44101</v>
      </c>
      <c r="Y47" s="15">
        <v>0.33333333333333298</v>
      </c>
    </row>
    <row r="48" spans="20:25" ht="12.75" customHeight="1" x14ac:dyDescent="0.15">
      <c r="T48" s="16"/>
      <c r="U48" s="16"/>
      <c r="V48" s="17">
        <v>9.375E-2</v>
      </c>
      <c r="W48" s="16"/>
      <c r="X48" s="14">
        <f t="shared" si="1"/>
        <v>44108</v>
      </c>
      <c r="Y48" s="15">
        <v>0.34375</v>
      </c>
    </row>
    <row r="49" spans="20:25" ht="12.75" customHeight="1" x14ac:dyDescent="0.15">
      <c r="T49" s="16"/>
      <c r="U49" s="16"/>
      <c r="V49" s="17">
        <v>0.10416666666666687</v>
      </c>
      <c r="W49" s="16"/>
      <c r="X49" s="14">
        <f t="shared" si="1"/>
        <v>44115</v>
      </c>
      <c r="Y49" s="15">
        <v>0.35416666666666702</v>
      </c>
    </row>
    <row r="50" spans="20:25" ht="12.75" customHeight="1" x14ac:dyDescent="0.15">
      <c r="T50" s="16"/>
      <c r="U50" s="16"/>
      <c r="V50" s="17">
        <v>0.11458333333333352</v>
      </c>
      <c r="W50" s="16"/>
      <c r="X50" s="14">
        <f t="shared" si="1"/>
        <v>44122</v>
      </c>
      <c r="Y50" s="15">
        <v>0.36458333333333398</v>
      </c>
    </row>
    <row r="51" spans="20:25" ht="12.75" customHeight="1" x14ac:dyDescent="0.15">
      <c r="T51" s="16"/>
      <c r="U51" s="16"/>
      <c r="V51" s="17">
        <v>0.125</v>
      </c>
      <c r="W51" s="16"/>
      <c r="X51" s="14">
        <f t="shared" si="1"/>
        <v>44129</v>
      </c>
      <c r="Y51" s="15">
        <v>0.375</v>
      </c>
    </row>
    <row r="52" spans="20:25" ht="12.75" customHeight="1" x14ac:dyDescent="0.15">
      <c r="T52" s="16"/>
      <c r="U52" s="16"/>
      <c r="V52" s="17">
        <v>0.13541666666666691</v>
      </c>
      <c r="W52" s="16"/>
      <c r="X52" s="14">
        <f t="shared" si="1"/>
        <v>44136</v>
      </c>
      <c r="Y52" s="15">
        <v>0.38541666666666702</v>
      </c>
    </row>
    <row r="53" spans="20:25" ht="12.75" customHeight="1" x14ac:dyDescent="0.15">
      <c r="T53" s="16"/>
      <c r="U53" s="16"/>
      <c r="V53" s="17">
        <v>0.14583333333333359</v>
      </c>
      <c r="W53" s="16"/>
      <c r="X53" s="14">
        <f t="shared" si="1"/>
        <v>44143</v>
      </c>
      <c r="Y53" s="15">
        <v>0.39583333333333398</v>
      </c>
    </row>
    <row r="54" spans="20:25" ht="12.75" customHeight="1" x14ac:dyDescent="0.15">
      <c r="T54" s="16"/>
      <c r="U54" s="16"/>
      <c r="V54" s="17">
        <v>0.15625</v>
      </c>
      <c r="W54" s="16"/>
      <c r="X54" s="14">
        <f t="shared" si="1"/>
        <v>44150</v>
      </c>
      <c r="Y54" s="15">
        <v>0.40625</v>
      </c>
    </row>
    <row r="55" spans="20:25" ht="12.75" customHeight="1" x14ac:dyDescent="0.15">
      <c r="T55" s="16"/>
      <c r="U55" s="16"/>
      <c r="V55" s="17">
        <v>0.16666666666666696</v>
      </c>
      <c r="W55" s="16"/>
      <c r="X55" s="14">
        <f t="shared" si="1"/>
        <v>44157</v>
      </c>
      <c r="Y55" s="15">
        <v>0.41666666666666702</v>
      </c>
    </row>
    <row r="56" spans="20:25" ht="12.75" customHeight="1" x14ac:dyDescent="0.15">
      <c r="T56" s="16"/>
      <c r="U56" s="16"/>
      <c r="V56" s="16"/>
      <c r="W56" s="16"/>
      <c r="X56" s="14">
        <f t="shared" si="1"/>
        <v>44164</v>
      </c>
      <c r="Y56" s="15">
        <v>0.42708333333333398</v>
      </c>
    </row>
    <row r="57" spans="20:25" ht="12.75" customHeight="1" x14ac:dyDescent="0.15">
      <c r="T57" s="16"/>
      <c r="U57" s="16"/>
      <c r="V57" s="16"/>
      <c r="W57" s="16"/>
      <c r="X57" s="14">
        <f t="shared" si="1"/>
        <v>44171</v>
      </c>
      <c r="Y57" s="15">
        <v>0.4375</v>
      </c>
    </row>
    <row r="58" spans="20:25" ht="12.75" customHeight="1" x14ac:dyDescent="0.15">
      <c r="T58" s="16"/>
      <c r="U58" s="16"/>
      <c r="V58" s="16"/>
      <c r="W58" s="16"/>
      <c r="X58" s="14">
        <f t="shared" si="1"/>
        <v>44178</v>
      </c>
      <c r="Y58" s="15">
        <v>0.44791666666666702</v>
      </c>
    </row>
    <row r="59" spans="20:25" ht="12.75" customHeight="1" x14ac:dyDescent="0.15">
      <c r="T59" s="16"/>
      <c r="U59" s="16"/>
      <c r="V59" s="16"/>
      <c r="W59" s="16"/>
      <c r="X59" s="14">
        <f t="shared" si="1"/>
        <v>44185</v>
      </c>
      <c r="Y59" s="15">
        <v>0.45833333333333398</v>
      </c>
    </row>
    <row r="60" spans="20:25" ht="12.75" customHeight="1" x14ac:dyDescent="0.15">
      <c r="T60" s="16"/>
      <c r="U60" s="16"/>
      <c r="V60" s="16"/>
      <c r="W60" s="16"/>
      <c r="X60" s="14">
        <f t="shared" si="1"/>
        <v>44192</v>
      </c>
      <c r="Y60" s="15">
        <v>0.46875</v>
      </c>
    </row>
    <row r="61" spans="20:25" ht="12.75" customHeight="1" x14ac:dyDescent="0.15">
      <c r="T61" s="16"/>
      <c r="U61" s="16"/>
      <c r="V61" s="16"/>
      <c r="W61" s="16"/>
      <c r="X61" s="14">
        <f t="shared" si="1"/>
        <v>44199</v>
      </c>
      <c r="Y61" s="15">
        <v>0.47916666666666702</v>
      </c>
    </row>
    <row r="62" spans="20:25" ht="12.75" customHeight="1" x14ac:dyDescent="0.15">
      <c r="T62" s="16"/>
      <c r="U62" s="16"/>
      <c r="V62" s="16"/>
      <c r="W62" s="16"/>
      <c r="X62" s="14">
        <f t="shared" si="1"/>
        <v>44206</v>
      </c>
      <c r="Y62" s="15">
        <v>0.48958333333333398</v>
      </c>
    </row>
    <row r="63" spans="20:25" ht="12.75" customHeight="1" x14ac:dyDescent="0.15">
      <c r="T63" s="16"/>
      <c r="U63" s="16"/>
      <c r="V63" s="16"/>
      <c r="W63" s="16"/>
      <c r="X63" s="14">
        <f t="shared" si="1"/>
        <v>44213</v>
      </c>
      <c r="Y63" s="15">
        <v>0.5</v>
      </c>
    </row>
    <row r="64" spans="20:25" ht="12.75" customHeight="1" x14ac:dyDescent="0.15">
      <c r="T64" s="16"/>
      <c r="U64" s="16"/>
      <c r="V64" s="16"/>
      <c r="W64" s="16"/>
      <c r="X64" s="14">
        <f t="shared" si="1"/>
        <v>44220</v>
      </c>
      <c r="Y64" s="15">
        <v>0.51041666666666696</v>
      </c>
    </row>
    <row r="65" spans="20:25" ht="12.75" customHeight="1" x14ac:dyDescent="0.15">
      <c r="T65" s="16"/>
      <c r="U65" s="16"/>
      <c r="V65" s="16"/>
      <c r="W65" s="16"/>
      <c r="X65" s="14">
        <f t="shared" si="1"/>
        <v>44227</v>
      </c>
      <c r="Y65" s="15">
        <v>0.52083333333333404</v>
      </c>
    </row>
    <row r="66" spans="20:25" ht="12.75" customHeight="1" x14ac:dyDescent="0.15">
      <c r="T66" s="16"/>
      <c r="U66" s="16"/>
      <c r="V66" s="16"/>
      <c r="W66" s="16"/>
      <c r="X66" s="14">
        <f t="shared" si="1"/>
        <v>44234</v>
      </c>
      <c r="Y66" s="15">
        <v>0.53125</v>
      </c>
    </row>
    <row r="67" spans="20:25" ht="12.75" customHeight="1" x14ac:dyDescent="0.15">
      <c r="T67" s="16"/>
      <c r="U67" s="16"/>
      <c r="V67" s="16"/>
      <c r="W67" s="16"/>
      <c r="X67" s="14">
        <f t="shared" si="1"/>
        <v>44241</v>
      </c>
      <c r="Y67" s="15">
        <v>0.54166666666666696</v>
      </c>
    </row>
    <row r="68" spans="20:25" ht="12.75" customHeight="1" x14ac:dyDescent="0.15">
      <c r="T68" s="16"/>
      <c r="U68" s="16"/>
      <c r="V68" s="16"/>
      <c r="W68" s="16"/>
      <c r="X68" s="14">
        <f t="shared" si="1"/>
        <v>44248</v>
      </c>
      <c r="Y68" s="15">
        <v>0.55208333333333404</v>
      </c>
    </row>
    <row r="69" spans="20:25" ht="12.75" customHeight="1" x14ac:dyDescent="0.15">
      <c r="T69" s="16"/>
      <c r="U69" s="16"/>
      <c r="V69" s="16"/>
      <c r="W69" s="16"/>
      <c r="X69" s="14">
        <f t="shared" si="1"/>
        <v>44255</v>
      </c>
      <c r="Y69" s="15">
        <v>0.562500000000001</v>
      </c>
    </row>
    <row r="70" spans="20:25" ht="12.75" customHeight="1" x14ac:dyDescent="0.15">
      <c r="T70" s="16"/>
      <c r="U70" s="16"/>
      <c r="V70" s="16"/>
      <c r="W70" s="16"/>
      <c r="X70" s="14">
        <f t="shared" si="1"/>
        <v>44262</v>
      </c>
      <c r="Y70" s="15">
        <v>0.57291666666666696</v>
      </c>
    </row>
    <row r="71" spans="20:25" ht="12.75" customHeight="1" x14ac:dyDescent="0.15">
      <c r="T71" s="16"/>
      <c r="U71" s="16"/>
      <c r="V71" s="16"/>
      <c r="W71" s="16"/>
      <c r="X71" s="14">
        <f t="shared" si="1"/>
        <v>44269</v>
      </c>
      <c r="Y71" s="15">
        <v>0.58333333333333404</v>
      </c>
    </row>
    <row r="72" spans="20:25" ht="12.75" customHeight="1" x14ac:dyDescent="0.15">
      <c r="T72" s="16"/>
      <c r="U72" s="16"/>
      <c r="V72" s="16"/>
      <c r="W72" s="16"/>
      <c r="X72" s="14">
        <f t="shared" si="1"/>
        <v>44276</v>
      </c>
      <c r="Y72" s="15">
        <v>0.593750000000001</v>
      </c>
    </row>
    <row r="73" spans="20:25" ht="12.75" customHeight="1" x14ac:dyDescent="0.15">
      <c r="T73" s="16"/>
      <c r="U73" s="16"/>
      <c r="V73" s="16"/>
      <c r="W73" s="16"/>
      <c r="X73" s="14">
        <f t="shared" si="1"/>
        <v>44283</v>
      </c>
      <c r="Y73" s="15">
        <v>0.60416666666666696</v>
      </c>
    </row>
    <row r="74" spans="20:25" ht="12.75" customHeight="1" x14ac:dyDescent="0.15">
      <c r="T74" s="16"/>
      <c r="U74" s="16"/>
      <c r="V74" s="16"/>
      <c r="W74" s="16"/>
      <c r="X74" s="14">
        <f t="shared" si="1"/>
        <v>44290</v>
      </c>
      <c r="Y74" s="15">
        <v>0.61458333333333404</v>
      </c>
    </row>
    <row r="75" spans="20:25" ht="12.75" customHeight="1" x14ac:dyDescent="0.15">
      <c r="T75" s="16"/>
      <c r="U75" s="16"/>
      <c r="V75" s="16"/>
      <c r="W75" s="16"/>
      <c r="X75" s="14">
        <f t="shared" si="1"/>
        <v>44297</v>
      </c>
      <c r="Y75" s="15">
        <v>0.625000000000001</v>
      </c>
    </row>
    <row r="76" spans="20:25" ht="12.75" customHeight="1" x14ac:dyDescent="0.15">
      <c r="T76" s="16"/>
      <c r="U76" s="16"/>
      <c r="V76" s="16"/>
      <c r="W76" s="16"/>
      <c r="X76" s="14">
        <f t="shared" si="1"/>
        <v>44304</v>
      </c>
      <c r="Y76" s="15">
        <v>0.63541666666666696</v>
      </c>
    </row>
    <row r="77" spans="20:25" ht="12.75" customHeight="1" x14ac:dyDescent="0.15">
      <c r="T77" s="16"/>
      <c r="U77" s="16"/>
      <c r="V77" s="16"/>
      <c r="W77" s="16"/>
      <c r="X77" s="14">
        <f t="shared" si="1"/>
        <v>44311</v>
      </c>
      <c r="Y77" s="15">
        <v>0.64583333333333404</v>
      </c>
    </row>
    <row r="78" spans="20:25" ht="12.75" customHeight="1" x14ac:dyDescent="0.15">
      <c r="T78" s="16"/>
      <c r="U78" s="16"/>
      <c r="V78" s="16"/>
      <c r="W78" s="16"/>
      <c r="X78" s="14">
        <f t="shared" si="1"/>
        <v>44318</v>
      </c>
      <c r="Y78" s="15">
        <v>0.656250000000001</v>
      </c>
    </row>
    <row r="79" spans="20:25" ht="12.75" customHeight="1" x14ac:dyDescent="0.15">
      <c r="T79" s="16"/>
      <c r="U79" s="16"/>
      <c r="V79" s="16"/>
      <c r="W79" s="16"/>
      <c r="X79" s="14">
        <f t="shared" si="1"/>
        <v>44325</v>
      </c>
      <c r="Y79" s="15">
        <v>0.66666666666666696</v>
      </c>
    </row>
    <row r="80" spans="20:25" ht="12.75" customHeight="1" x14ac:dyDescent="0.15">
      <c r="T80" s="16"/>
      <c r="U80" s="16"/>
      <c r="V80" s="16"/>
      <c r="W80" s="16"/>
      <c r="X80" s="14">
        <f t="shared" si="1"/>
        <v>44332</v>
      </c>
      <c r="Y80" s="15">
        <v>0.67708333333333404</v>
      </c>
    </row>
    <row r="81" spans="20:25" ht="12.75" customHeight="1" x14ac:dyDescent="0.15">
      <c r="T81" s="16"/>
      <c r="U81" s="16"/>
      <c r="V81" s="16"/>
      <c r="W81" s="16"/>
      <c r="X81" s="14">
        <f t="shared" si="1"/>
        <v>44339</v>
      </c>
      <c r="Y81" s="15">
        <v>0.687500000000001</v>
      </c>
    </row>
    <row r="82" spans="20:25" ht="12.75" customHeight="1" x14ac:dyDescent="0.15">
      <c r="T82" s="16"/>
      <c r="U82" s="16"/>
      <c r="V82" s="16"/>
      <c r="W82" s="16"/>
      <c r="X82" s="14">
        <f t="shared" si="1"/>
        <v>44346</v>
      </c>
      <c r="Y82" s="15">
        <v>0.69791666666666696</v>
      </c>
    </row>
    <row r="83" spans="20:25" ht="12.75" customHeight="1" x14ac:dyDescent="0.15">
      <c r="T83" s="16"/>
      <c r="U83" s="16"/>
      <c r="V83" s="16"/>
      <c r="W83" s="16"/>
      <c r="X83" s="14">
        <f t="shared" si="1"/>
        <v>44353</v>
      </c>
      <c r="Y83" s="15">
        <v>0.70833333333333404</v>
      </c>
    </row>
    <row r="84" spans="20:25" ht="12.75" customHeight="1" x14ac:dyDescent="0.15">
      <c r="T84" s="16"/>
      <c r="U84" s="16"/>
      <c r="V84" s="16"/>
      <c r="W84" s="16"/>
      <c r="X84" s="14">
        <f t="shared" si="1"/>
        <v>44360</v>
      </c>
      <c r="Y84" s="15">
        <v>0.718750000000001</v>
      </c>
    </row>
    <row r="85" spans="20:25" ht="12.75" customHeight="1" x14ac:dyDescent="0.15">
      <c r="T85" s="16"/>
      <c r="U85" s="16"/>
      <c r="V85" s="16"/>
      <c r="W85" s="16"/>
      <c r="X85" s="14">
        <f t="shared" si="1"/>
        <v>44367</v>
      </c>
      <c r="Y85" s="15">
        <v>0.72916666666666796</v>
      </c>
    </row>
    <row r="86" spans="20:25" ht="12.75" customHeight="1" x14ac:dyDescent="0.15">
      <c r="T86" s="16"/>
      <c r="U86" s="16"/>
      <c r="V86" s="16"/>
      <c r="W86" s="16"/>
      <c r="X86" s="14">
        <f t="shared" si="1"/>
        <v>44374</v>
      </c>
      <c r="Y86" s="15">
        <v>0.73958333333333404</v>
      </c>
    </row>
    <row r="87" spans="20:25" ht="12.75" customHeight="1" x14ac:dyDescent="0.15">
      <c r="T87" s="16"/>
      <c r="U87" s="16"/>
      <c r="V87" s="16"/>
      <c r="W87" s="16"/>
      <c r="X87" s="14">
        <f t="shared" si="1"/>
        <v>44381</v>
      </c>
      <c r="Y87" s="15">
        <v>0.750000000000001</v>
      </c>
    </row>
    <row r="88" spans="20:25" ht="12.75" customHeight="1" x14ac:dyDescent="0.15">
      <c r="T88" s="16"/>
      <c r="U88" s="16"/>
      <c r="V88" s="16"/>
      <c r="W88" s="16"/>
      <c r="X88" s="14">
        <f t="shared" si="1"/>
        <v>44388</v>
      </c>
      <c r="Y88" s="15">
        <v>0.76041666666666796</v>
      </c>
    </row>
    <row r="89" spans="20:25" ht="12.75" customHeight="1" x14ac:dyDescent="0.15">
      <c r="T89" s="16"/>
      <c r="U89" s="16"/>
      <c r="V89" s="16"/>
      <c r="W89" s="16"/>
      <c r="X89" s="14">
        <f t="shared" si="1"/>
        <v>44395</v>
      </c>
      <c r="Y89" s="15">
        <v>0.77083333333333404</v>
      </c>
    </row>
    <row r="90" spans="20:25" ht="12.75" customHeight="1" x14ac:dyDescent="0.15">
      <c r="T90" s="16"/>
      <c r="U90" s="16"/>
      <c r="V90" s="16"/>
      <c r="W90" s="16"/>
      <c r="X90" s="14">
        <f t="shared" si="1"/>
        <v>44402</v>
      </c>
      <c r="Y90" s="15">
        <v>0.781250000000001</v>
      </c>
    </row>
    <row r="91" spans="20:25" ht="12.75" customHeight="1" x14ac:dyDescent="0.15">
      <c r="T91" s="16"/>
      <c r="U91" s="16"/>
      <c r="V91" s="16"/>
      <c r="W91" s="16"/>
      <c r="X91" s="14">
        <f t="shared" si="1"/>
        <v>44409</v>
      </c>
      <c r="Y91" s="15">
        <v>0.79166666666666796</v>
      </c>
    </row>
    <row r="92" spans="20:25" ht="12.75" customHeight="1" x14ac:dyDescent="0.15">
      <c r="T92" s="16"/>
      <c r="U92" s="16"/>
      <c r="V92" s="16"/>
      <c r="W92" s="16"/>
      <c r="X92" s="14">
        <f t="shared" si="1"/>
        <v>44416</v>
      </c>
      <c r="Y92" s="15">
        <v>0.80208333333333404</v>
      </c>
    </row>
    <row r="93" spans="20:25" ht="12.75" customHeight="1" x14ac:dyDescent="0.15">
      <c r="T93" s="16"/>
      <c r="U93" s="16"/>
      <c r="V93" s="16"/>
      <c r="W93" s="16"/>
      <c r="X93" s="14">
        <f t="shared" si="1"/>
        <v>44423</v>
      </c>
      <c r="Y93" s="15">
        <v>0.812500000000001</v>
      </c>
    </row>
    <row r="94" spans="20:25" ht="12.75" customHeight="1" x14ac:dyDescent="0.15">
      <c r="T94" s="16"/>
      <c r="U94" s="16"/>
      <c r="V94" s="16"/>
      <c r="W94" s="16"/>
      <c r="X94" s="14">
        <f t="shared" si="1"/>
        <v>44430</v>
      </c>
      <c r="Y94" s="15">
        <v>0.82291666666666796</v>
      </c>
    </row>
    <row r="95" spans="20:25" ht="12.75" customHeight="1" x14ac:dyDescent="0.15">
      <c r="T95" s="16"/>
      <c r="U95" s="16"/>
      <c r="V95" s="16"/>
      <c r="W95" s="16"/>
      <c r="X95" s="14">
        <f t="shared" si="1"/>
        <v>44437</v>
      </c>
      <c r="Y95" s="15">
        <v>0.83333333333333404</v>
      </c>
    </row>
    <row r="96" spans="20:25" ht="12.75" customHeight="1" x14ac:dyDescent="0.15">
      <c r="T96" s="16"/>
      <c r="U96" s="16"/>
      <c r="V96" s="16"/>
      <c r="W96" s="16"/>
      <c r="X96" s="14">
        <f t="shared" si="1"/>
        <v>44444</v>
      </c>
      <c r="Y96" s="15">
        <v>0.843750000000001</v>
      </c>
    </row>
    <row r="97" spans="20:25" ht="12.75" customHeight="1" x14ac:dyDescent="0.15">
      <c r="T97" s="16"/>
      <c r="U97" s="16"/>
      <c r="V97" s="16"/>
      <c r="W97" s="16"/>
      <c r="X97" s="14">
        <f t="shared" si="1"/>
        <v>44451</v>
      </c>
      <c r="Y97" s="15">
        <v>0.85416666666666796</v>
      </c>
    </row>
    <row r="98" spans="20:25" ht="12.75" customHeight="1" x14ac:dyDescent="0.15">
      <c r="T98" s="16"/>
      <c r="U98" s="16"/>
      <c r="V98" s="16"/>
      <c r="W98" s="16"/>
      <c r="X98" s="14">
        <f t="shared" si="1"/>
        <v>44458</v>
      </c>
      <c r="Y98" s="15">
        <v>0.86458333333333404</v>
      </c>
    </row>
    <row r="99" spans="20:25" ht="12.75" customHeight="1" x14ac:dyDescent="0.15">
      <c r="T99" s="16"/>
      <c r="U99" s="16"/>
      <c r="V99" s="16"/>
      <c r="W99" s="16"/>
      <c r="X99" s="14">
        <f t="shared" si="1"/>
        <v>44465</v>
      </c>
      <c r="Y99" s="15">
        <v>0.875000000000001</v>
      </c>
    </row>
    <row r="100" spans="20:25" ht="12.75" customHeight="1" x14ac:dyDescent="0.15">
      <c r="T100" s="16"/>
      <c r="U100" s="16"/>
      <c r="V100" s="16"/>
      <c r="W100" s="16"/>
      <c r="X100" s="14">
        <f t="shared" si="1"/>
        <v>44472</v>
      </c>
      <c r="Y100" s="15">
        <v>0.88541666666666796</v>
      </c>
    </row>
    <row r="101" spans="20:25" ht="12.75" customHeight="1" x14ac:dyDescent="0.15">
      <c r="T101" s="16"/>
      <c r="U101" s="16"/>
      <c r="V101" s="16"/>
      <c r="W101" s="16"/>
      <c r="X101" s="14">
        <f t="shared" si="1"/>
        <v>44479</v>
      </c>
      <c r="Y101" s="15">
        <v>0.89583333333333404</v>
      </c>
    </row>
    <row r="102" spans="20:25" ht="12.75" customHeight="1" x14ac:dyDescent="0.15">
      <c r="T102" s="16"/>
      <c r="U102" s="16"/>
      <c r="V102" s="16"/>
      <c r="W102" s="16"/>
      <c r="X102" s="14">
        <f t="shared" si="1"/>
        <v>44486</v>
      </c>
      <c r="Y102" s="15">
        <v>0.906250000000001</v>
      </c>
    </row>
    <row r="103" spans="20:25" ht="12.75" customHeight="1" x14ac:dyDescent="0.15">
      <c r="T103" s="16"/>
      <c r="U103" s="16"/>
      <c r="V103" s="16"/>
      <c r="W103" s="16"/>
      <c r="X103" s="14">
        <f t="shared" si="1"/>
        <v>44493</v>
      </c>
      <c r="Y103" s="15">
        <v>0.91666666666666796</v>
      </c>
    </row>
    <row r="104" spans="20:25" ht="12.75" customHeight="1" x14ac:dyDescent="0.15">
      <c r="T104" s="16"/>
      <c r="U104" s="16"/>
      <c r="V104" s="16"/>
      <c r="W104" s="16"/>
      <c r="X104" s="14">
        <f t="shared" si="1"/>
        <v>44500</v>
      </c>
      <c r="Y104" s="15">
        <v>0.92708333333333504</v>
      </c>
    </row>
    <row r="105" spans="20:25" ht="12.75" customHeight="1" x14ac:dyDescent="0.15">
      <c r="T105" s="16"/>
      <c r="U105" s="16"/>
      <c r="V105" s="16"/>
      <c r="W105" s="16"/>
      <c r="X105" s="14">
        <f t="shared" ref="X105:X110" si="2">X104+7</f>
        <v>44507</v>
      </c>
      <c r="Y105" s="15">
        <v>0.937500000000001</v>
      </c>
    </row>
    <row r="106" spans="20:25" ht="12.75" customHeight="1" x14ac:dyDescent="0.15">
      <c r="T106" s="16"/>
      <c r="U106" s="16"/>
      <c r="V106" s="16"/>
      <c r="W106" s="16"/>
      <c r="X106" s="14">
        <f t="shared" si="2"/>
        <v>44514</v>
      </c>
      <c r="Y106" s="15">
        <v>0.94791666666666796</v>
      </c>
    </row>
    <row r="107" spans="20:25" ht="12.75" customHeight="1" x14ac:dyDescent="0.15">
      <c r="T107" s="16"/>
      <c r="U107" s="16"/>
      <c r="V107" s="16"/>
      <c r="W107" s="16"/>
      <c r="X107" s="14">
        <f t="shared" si="2"/>
        <v>44521</v>
      </c>
      <c r="Y107" s="15">
        <v>0.95833333333333504</v>
      </c>
    </row>
    <row r="108" spans="20:25" ht="12.75" customHeight="1" x14ac:dyDescent="0.15">
      <c r="T108" s="16"/>
      <c r="U108" s="16"/>
      <c r="V108" s="16"/>
      <c r="W108" s="16"/>
      <c r="X108" s="14">
        <f t="shared" si="2"/>
        <v>44528</v>
      </c>
      <c r="Y108" s="15">
        <v>0.968750000000001</v>
      </c>
    </row>
    <row r="109" spans="20:25" ht="12.75" customHeight="1" x14ac:dyDescent="0.15">
      <c r="T109" s="16"/>
      <c r="U109" s="16"/>
      <c r="V109" s="16"/>
      <c r="W109" s="16"/>
      <c r="X109" s="14">
        <f t="shared" si="2"/>
        <v>44535</v>
      </c>
      <c r="Y109" s="15">
        <v>0.97916666666666796</v>
      </c>
    </row>
    <row r="110" spans="20:25" ht="12.75" customHeight="1" x14ac:dyDescent="0.15">
      <c r="T110" s="16"/>
      <c r="U110" s="16"/>
      <c r="V110" s="16"/>
      <c r="W110" s="16"/>
      <c r="X110" s="14">
        <f t="shared" si="2"/>
        <v>44542</v>
      </c>
      <c r="Y110" s="15">
        <v>0.98958333333333504</v>
      </c>
    </row>
    <row r="111" spans="20:25" ht="12.75" customHeight="1" x14ac:dyDescent="0.15">
      <c r="Y111" s="1" t="s">
        <v>78</v>
      </c>
    </row>
  </sheetData>
  <sheetProtection algorithmName="SHA-512" hashValue="UITLZ0wORCm3Fih2KO3c+M1rxMHKUMPMQl+bV6Lrrwmin0USGtjZ5fEVPXUD3x62BGGOmFS8QjjFVrNxL005Xg==" saltValue="CKXBEaKeXQG9a6GpR8eeXA==" spinCount="100000" sheet="1" objects="1" scenarios="1"/>
  <mergeCells count="49">
    <mergeCell ref="M26:N27"/>
    <mergeCell ref="G27:J27"/>
    <mergeCell ref="A28:D28"/>
    <mergeCell ref="E28:G28"/>
    <mergeCell ref="H28:I28"/>
    <mergeCell ref="J28:L29"/>
    <mergeCell ref="M28:N29"/>
    <mergeCell ref="A29:D29"/>
    <mergeCell ref="E29:G29"/>
    <mergeCell ref="H29:I29"/>
    <mergeCell ref="A16:D16"/>
    <mergeCell ref="E16:F16"/>
    <mergeCell ref="G16:L16"/>
    <mergeCell ref="M16:N17"/>
    <mergeCell ref="A17:F18"/>
    <mergeCell ref="M18:N24"/>
    <mergeCell ref="A19:C19"/>
    <mergeCell ref="D19:F19"/>
    <mergeCell ref="A20:C21"/>
    <mergeCell ref="D20:F21"/>
    <mergeCell ref="A22:F27"/>
    <mergeCell ref="G25:J25"/>
    <mergeCell ref="K25:L25"/>
    <mergeCell ref="M25:N25"/>
    <mergeCell ref="G26:J26"/>
    <mergeCell ref="K26:L27"/>
    <mergeCell ref="A13:D13"/>
    <mergeCell ref="E13:F13"/>
    <mergeCell ref="G13:N13"/>
    <mergeCell ref="A14:D15"/>
    <mergeCell ref="E14:F15"/>
    <mergeCell ref="G14:N14"/>
    <mergeCell ref="G15:N15"/>
    <mergeCell ref="A11:D11"/>
    <mergeCell ref="E11:F11"/>
    <mergeCell ref="G11:N11"/>
    <mergeCell ref="A12:D12"/>
    <mergeCell ref="E12:F12"/>
    <mergeCell ref="G12:N12"/>
    <mergeCell ref="A6:N6"/>
    <mergeCell ref="A7:N7"/>
    <mergeCell ref="A8:N8"/>
    <mergeCell ref="A9:N9"/>
    <mergeCell ref="A10:N10"/>
    <mergeCell ref="A1:N1"/>
    <mergeCell ref="A2:N2"/>
    <mergeCell ref="A3:N3"/>
    <mergeCell ref="A4:N4"/>
    <mergeCell ref="A5:N5"/>
  </mergeCells>
  <phoneticPr fontId="15" type="noConversion"/>
  <conditionalFormatting sqref="E16:F16">
    <cfRule type="cellIs" dxfId="17" priority="1" stopIfTrue="1" operator="equal">
      <formula>$T$39</formula>
    </cfRule>
    <cfRule type="cellIs" dxfId="16" priority="2" stopIfTrue="1" operator="equal">
      <formula>$T$40</formula>
    </cfRule>
  </conditionalFormatting>
  <conditionalFormatting sqref="H19">
    <cfRule type="cellIs" dxfId="15" priority="3" stopIfTrue="1" operator="equal">
      <formula>"WEEK"</formula>
    </cfRule>
  </conditionalFormatting>
  <conditionalFormatting sqref="H18">
    <cfRule type="cellIs" dxfId="14" priority="4" stopIfTrue="1" operator="equal">
      <formula>"SELECT"</formula>
    </cfRule>
  </conditionalFormatting>
  <conditionalFormatting sqref="H20">
    <cfRule type="cellIs" dxfId="13" priority="5" stopIfTrue="1" operator="equal">
      <formula>"ENDING"</formula>
    </cfRule>
  </conditionalFormatting>
  <conditionalFormatting sqref="H21">
    <cfRule type="cellIs" dxfId="12" priority="6" stopIfTrue="1" operator="equal">
      <formula>"DATE"</formula>
    </cfRule>
  </conditionalFormatting>
  <conditionalFormatting sqref="H22">
    <cfRule type="cellIs" dxfId="11" priority="7" stopIfTrue="1" operator="equal">
      <formula>"FROM"</formula>
    </cfRule>
  </conditionalFormatting>
  <conditionalFormatting sqref="H23">
    <cfRule type="cellIs" dxfId="10" priority="8" stopIfTrue="1" operator="equal">
      <formula>"BOX"</formula>
    </cfRule>
  </conditionalFormatting>
  <conditionalFormatting sqref="H24">
    <cfRule type="cellIs" dxfId="9" priority="9" stopIfTrue="1" operator="equal">
      <formula>"ABOVE"</formula>
    </cfRule>
  </conditionalFormatting>
  <dataValidations count="4">
    <dataValidation type="list" allowBlank="1" showInputMessage="1" showErrorMessage="1" errorTitle="Invalid Entry" error="Please select from the dropdown menu." promptTitle="Please Select One" prompt="What should we do with your check?" sqref="E16" xr:uid="{00000000-0002-0000-0000-000000000000}">
      <formula1>$T$39:$T$40</formula1>
      <formula2>0</formula2>
    </dataValidation>
    <dataValidation type="list" allowBlank="1" showInputMessage="1" showErrorMessage="1" errorTitle="Invalit Entry" error="Please use the dropdown menu only." promptTitle="Please Select One" prompt="Use the dropdown menu to select the AMOUNT OF TIME taken for lunch to the nearest quarter hour." sqref="K18:K24" xr:uid="{00000000-0002-0000-0000-000001000000}">
      <formula1>$V$39:$V$55</formula1>
      <formula2>0</formula2>
    </dataValidation>
    <dataValidation type="list" allowBlank="1" showInputMessage="1" showErrorMessage="1" promptTitle="Select Time" prompt="Use the dropdown menu to select your start and end times to the nearest quarter hour." sqref="I18:J24" xr:uid="{00000000-0002-0000-0000-000002000000}">
      <formula1>$Y$39:$Y$111</formula1>
    </dataValidation>
    <dataValidation type="list" allowBlank="1" showInputMessage="1" showErrorMessage="1" errorTitle="Invalid Entry" error="Please choose week-ending date from the dropdown menu only!" promptTitle="Select Week-Ending Date" prompt="Weeks start on Mondays and end on Sundays!" sqref="E12:F12" xr:uid="{00000000-0002-0000-0000-000003000000}">
      <formula1>$X$39:$X$110</formula1>
      <formula2>0</formula2>
    </dataValidation>
  </dataValidations>
  <pageMargins left="0.5" right="0.5" top="0.5" bottom="0.5" header="0.51180555555555596" footer="0.51180555555555596"/>
  <pageSetup scale="9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showGridLines="0" view="pageLayout" workbookViewId="0">
      <selection activeCell="B12" sqref="B12:K12"/>
    </sheetView>
  </sheetViews>
  <sheetFormatPr baseColWidth="10" defaultColWidth="9.1640625" defaultRowHeight="12.75" customHeight="1" x14ac:dyDescent="0.15"/>
  <cols>
    <col min="1" max="1" width="1.6640625" style="18" customWidth="1"/>
    <col min="2" max="10" width="9.1640625" style="18"/>
    <col min="11" max="11" width="12.33203125" style="18" customWidth="1"/>
    <col min="12" max="12" width="1.6640625" style="18" customWidth="1"/>
    <col min="13" max="16384" width="9.1640625" style="18"/>
  </cols>
  <sheetData>
    <row r="1" spans="1:15" ht="9" customHeight="1" x14ac:dyDescent="0.15">
      <c r="A1" s="64"/>
      <c r="B1" s="65"/>
      <c r="C1" s="65"/>
      <c r="D1" s="65"/>
      <c r="E1" s="65"/>
      <c r="F1" s="65"/>
      <c r="G1" s="65"/>
      <c r="H1" s="65"/>
      <c r="I1" s="65"/>
      <c r="J1" s="65"/>
      <c r="K1" s="65"/>
      <c r="L1" s="64"/>
    </row>
    <row r="2" spans="1:15" s="19" customFormat="1" ht="15.75" customHeight="1" x14ac:dyDescent="0.2">
      <c r="A2" s="64"/>
      <c r="B2" s="66" t="s">
        <v>51</v>
      </c>
      <c r="C2" s="66"/>
      <c r="D2" s="66"/>
      <c r="E2" s="66"/>
      <c r="F2" s="66"/>
      <c r="G2" s="66"/>
      <c r="H2" s="66"/>
      <c r="I2" s="66"/>
      <c r="J2" s="66"/>
      <c r="K2" s="66"/>
      <c r="L2" s="64"/>
    </row>
    <row r="3" spans="1:15" s="19" customFormat="1" ht="15" customHeight="1" x14ac:dyDescent="0.2">
      <c r="A3" s="64"/>
      <c r="B3" s="67" t="s">
        <v>76</v>
      </c>
      <c r="C3" s="67"/>
      <c r="D3" s="67"/>
      <c r="E3" s="67"/>
      <c r="F3" s="67"/>
      <c r="G3" s="67"/>
      <c r="H3" s="67"/>
      <c r="I3" s="67"/>
      <c r="J3" s="67"/>
      <c r="K3" s="67"/>
      <c r="L3" s="64"/>
    </row>
    <row r="4" spans="1:15" s="19" customFormat="1" ht="15.75" customHeight="1" x14ac:dyDescent="0.2">
      <c r="A4" s="64"/>
      <c r="B4" s="68" t="s">
        <v>75</v>
      </c>
      <c r="C4" s="68"/>
      <c r="D4" s="68"/>
      <c r="E4" s="68"/>
      <c r="F4" s="68"/>
      <c r="G4" s="68"/>
      <c r="H4" s="68"/>
      <c r="I4" s="68"/>
      <c r="J4" s="68"/>
      <c r="K4" s="68"/>
      <c r="L4" s="64"/>
    </row>
    <row r="5" spans="1:15" s="19" customFormat="1" ht="15" customHeight="1" x14ac:dyDescent="0.2">
      <c r="A5" s="64"/>
      <c r="B5" s="67" t="s">
        <v>52</v>
      </c>
      <c r="C5" s="67"/>
      <c r="D5" s="67"/>
      <c r="E5" s="67"/>
      <c r="F5" s="67"/>
      <c r="G5" s="67"/>
      <c r="H5" s="67"/>
      <c r="I5" s="67"/>
      <c r="J5" s="67"/>
      <c r="K5" s="67"/>
      <c r="L5" s="64"/>
    </row>
    <row r="6" spans="1:15" s="19" customFormat="1" ht="15.75" customHeight="1" x14ac:dyDescent="0.2">
      <c r="A6" s="64"/>
      <c r="B6" s="68" t="s">
        <v>53</v>
      </c>
      <c r="C6" s="68"/>
      <c r="D6" s="68"/>
      <c r="E6" s="68"/>
      <c r="F6" s="68"/>
      <c r="G6" s="68"/>
      <c r="H6" s="68"/>
      <c r="I6" s="68"/>
      <c r="J6" s="68"/>
      <c r="K6" s="68"/>
      <c r="L6" s="64"/>
    </row>
    <row r="7" spans="1:15" s="19" customFormat="1" ht="15" customHeight="1" x14ac:dyDescent="0.2">
      <c r="A7" s="64"/>
      <c r="B7" s="69" t="s">
        <v>54</v>
      </c>
      <c r="C7" s="69"/>
      <c r="D7" s="69"/>
      <c r="E7" s="69"/>
      <c r="F7" s="69"/>
      <c r="G7" s="69"/>
      <c r="H7" s="69"/>
      <c r="I7" s="69"/>
      <c r="J7" s="69"/>
      <c r="K7" s="69"/>
      <c r="L7" s="64"/>
    </row>
    <row r="8" spans="1:15" s="19" customFormat="1" ht="12" customHeight="1" x14ac:dyDescent="0.2">
      <c r="A8" s="64"/>
      <c r="B8" s="70"/>
      <c r="C8" s="70"/>
      <c r="D8" s="70"/>
      <c r="E8" s="70"/>
      <c r="F8" s="70"/>
      <c r="G8" s="70"/>
      <c r="H8" s="70"/>
      <c r="I8" s="70"/>
      <c r="J8" s="70"/>
      <c r="K8" s="70"/>
      <c r="L8" s="64"/>
    </row>
    <row r="9" spans="1:15" s="19" customFormat="1" ht="15.75" customHeight="1" x14ac:dyDescent="0.2">
      <c r="A9" s="64"/>
      <c r="B9" s="71" t="s">
        <v>55</v>
      </c>
      <c r="C9" s="71"/>
      <c r="D9" s="71"/>
      <c r="E9" s="71"/>
      <c r="F9" s="71"/>
      <c r="G9" s="71"/>
      <c r="H9" s="71"/>
      <c r="I9" s="71"/>
      <c r="J9" s="71"/>
      <c r="K9" s="71"/>
      <c r="L9" s="64"/>
    </row>
    <row r="10" spans="1:15" s="19" customFormat="1" ht="30" customHeight="1" x14ac:dyDescent="0.2">
      <c r="A10" s="64"/>
      <c r="B10" s="72" t="s">
        <v>56</v>
      </c>
      <c r="C10" s="72"/>
      <c r="D10" s="72"/>
      <c r="E10" s="72"/>
      <c r="F10" s="72"/>
      <c r="G10" s="72"/>
      <c r="H10" s="72"/>
      <c r="I10" s="72"/>
      <c r="J10" s="72"/>
      <c r="K10" s="72"/>
      <c r="L10" s="64"/>
    </row>
    <row r="11" spans="1:15" s="19" customFormat="1" ht="48.75" customHeight="1" x14ac:dyDescent="0.2">
      <c r="A11" s="64"/>
      <c r="B11" s="73" t="s">
        <v>57</v>
      </c>
      <c r="C11" s="73"/>
      <c r="D11" s="73"/>
      <c r="E11" s="73"/>
      <c r="F11" s="73"/>
      <c r="G11" s="73"/>
      <c r="H11" s="73"/>
      <c r="I11" s="73"/>
      <c r="J11" s="73"/>
      <c r="K11" s="73"/>
      <c r="L11" s="64"/>
    </row>
    <row r="12" spans="1:15" s="19" customFormat="1" ht="46.5" customHeight="1" x14ac:dyDescent="0.2">
      <c r="A12" s="64"/>
      <c r="B12" s="74" t="s">
        <v>58</v>
      </c>
      <c r="C12" s="74"/>
      <c r="D12" s="74"/>
      <c r="E12" s="74"/>
      <c r="F12" s="74"/>
      <c r="G12" s="74"/>
      <c r="H12" s="74"/>
      <c r="I12" s="74"/>
      <c r="J12" s="74"/>
      <c r="K12" s="74"/>
      <c r="L12" s="64"/>
    </row>
    <row r="13" spans="1:15" s="19" customFormat="1" ht="15" customHeight="1" x14ac:dyDescent="0.2">
      <c r="A13" s="64"/>
      <c r="B13" s="75" t="s">
        <v>59</v>
      </c>
      <c r="C13" s="75"/>
      <c r="D13" s="75"/>
      <c r="E13" s="75"/>
      <c r="F13" s="75"/>
      <c r="G13" s="75"/>
      <c r="H13" s="75"/>
      <c r="I13" s="75"/>
      <c r="J13" s="75"/>
      <c r="K13" s="75"/>
      <c r="L13" s="64"/>
    </row>
    <row r="14" spans="1:15" s="19" customFormat="1" ht="30" customHeight="1" x14ac:dyDescent="0.2">
      <c r="A14" s="64"/>
      <c r="B14" s="76" t="s">
        <v>60</v>
      </c>
      <c r="C14" s="76"/>
      <c r="D14" s="76"/>
      <c r="E14" s="76"/>
      <c r="F14" s="76"/>
      <c r="G14" s="76"/>
      <c r="H14" s="76"/>
      <c r="I14" s="76"/>
      <c r="J14" s="76"/>
      <c r="K14" s="76"/>
      <c r="L14" s="64"/>
      <c r="O14" s="19" t="s">
        <v>61</v>
      </c>
    </row>
    <row r="15" spans="1:15" s="19" customFormat="1" ht="12" customHeight="1" x14ac:dyDescent="0.2">
      <c r="A15" s="64"/>
      <c r="B15" s="70"/>
      <c r="C15" s="70"/>
      <c r="D15" s="70"/>
      <c r="E15" s="70"/>
      <c r="F15" s="70"/>
      <c r="G15" s="70"/>
      <c r="H15" s="70"/>
      <c r="I15" s="70"/>
      <c r="J15" s="70"/>
      <c r="K15" s="70"/>
      <c r="L15" s="64"/>
    </row>
    <row r="16" spans="1:15" s="19" customFormat="1" ht="15.75" customHeight="1" x14ac:dyDescent="0.2">
      <c r="A16" s="64"/>
      <c r="B16" s="77" t="s">
        <v>62</v>
      </c>
      <c r="C16" s="77"/>
      <c r="D16" s="77"/>
      <c r="E16" s="77"/>
      <c r="F16" s="77"/>
      <c r="G16" s="77"/>
      <c r="H16" s="77"/>
      <c r="I16" s="77"/>
      <c r="J16" s="77"/>
      <c r="K16" s="77"/>
      <c r="L16" s="64"/>
    </row>
    <row r="17" spans="1:12" s="19" customFormat="1" ht="30.75" customHeight="1" x14ac:dyDescent="0.2">
      <c r="A17" s="64"/>
      <c r="B17" s="78" t="s">
        <v>70</v>
      </c>
      <c r="C17" s="78"/>
      <c r="D17" s="78"/>
      <c r="E17" s="78"/>
      <c r="F17" s="78"/>
      <c r="G17" s="78"/>
      <c r="H17" s="78"/>
      <c r="I17" s="78"/>
      <c r="J17" s="78"/>
      <c r="K17" s="78"/>
      <c r="L17" s="64"/>
    </row>
    <row r="18" spans="1:12" s="19" customFormat="1" ht="15.75" customHeight="1" x14ac:dyDescent="0.2">
      <c r="A18" s="64"/>
      <c r="B18" s="79" t="s">
        <v>71</v>
      </c>
      <c r="C18" s="79"/>
      <c r="D18" s="79"/>
      <c r="E18" s="79"/>
      <c r="F18" s="79"/>
      <c r="G18" s="79"/>
      <c r="H18" s="79"/>
      <c r="I18" s="79"/>
      <c r="J18" s="79"/>
      <c r="K18" s="79"/>
      <c r="L18" s="64"/>
    </row>
    <row r="19" spans="1:12" s="19" customFormat="1" ht="15" customHeight="1" x14ac:dyDescent="0.2">
      <c r="A19" s="64"/>
      <c r="B19" s="80"/>
      <c r="C19" s="80"/>
      <c r="D19" s="80"/>
      <c r="E19" s="80"/>
      <c r="F19" s="80"/>
      <c r="G19" s="80"/>
      <c r="H19" s="80"/>
      <c r="I19" s="80"/>
      <c r="J19" s="80"/>
      <c r="K19" s="80"/>
      <c r="L19" s="64"/>
    </row>
    <row r="20" spans="1:12" s="19" customFormat="1" ht="12" customHeight="1" x14ac:dyDescent="0.2">
      <c r="A20" s="64"/>
      <c r="B20" s="70"/>
      <c r="C20" s="70"/>
      <c r="D20" s="70"/>
      <c r="E20" s="70"/>
      <c r="F20" s="70"/>
      <c r="G20" s="70"/>
      <c r="H20" s="70"/>
      <c r="I20" s="70"/>
      <c r="J20" s="70"/>
      <c r="K20" s="70"/>
      <c r="L20" s="64"/>
    </row>
    <row r="21" spans="1:12" s="19" customFormat="1" ht="15.75" customHeight="1" x14ac:dyDescent="0.2">
      <c r="A21" s="64"/>
      <c r="B21" s="83" t="s">
        <v>63</v>
      </c>
      <c r="C21" s="83"/>
      <c r="D21" s="83"/>
      <c r="E21" s="83"/>
      <c r="F21" s="83"/>
      <c r="G21" s="83"/>
      <c r="H21" s="83"/>
      <c r="I21" s="83"/>
      <c r="J21" s="83"/>
      <c r="K21" s="83"/>
      <c r="L21" s="64"/>
    </row>
    <row r="22" spans="1:12" s="19" customFormat="1" ht="15" customHeight="1" x14ac:dyDescent="0.2">
      <c r="A22" s="64"/>
      <c r="B22" s="84" t="s">
        <v>64</v>
      </c>
      <c r="C22" s="84"/>
      <c r="D22" s="84"/>
      <c r="E22" s="84"/>
      <c r="F22" s="84"/>
      <c r="G22" s="84"/>
      <c r="H22" s="84"/>
      <c r="I22" s="84"/>
      <c r="J22" s="84"/>
      <c r="K22" s="84"/>
      <c r="L22" s="64"/>
    </row>
    <row r="23" spans="1:12" s="19" customFormat="1" ht="31.5" customHeight="1" x14ac:dyDescent="0.2">
      <c r="A23" s="64"/>
      <c r="B23" s="85" t="s">
        <v>72</v>
      </c>
      <c r="C23" s="85"/>
      <c r="D23" s="85"/>
      <c r="E23" s="85"/>
      <c r="F23" s="85"/>
      <c r="G23" s="85"/>
      <c r="H23" s="85"/>
      <c r="I23" s="85"/>
      <c r="J23" s="85"/>
      <c r="K23" s="85"/>
      <c r="L23" s="64"/>
    </row>
    <row r="24" spans="1:12" s="19" customFormat="1" ht="30.75" customHeight="1" x14ac:dyDescent="0.2">
      <c r="A24" s="64"/>
      <c r="B24" s="86" t="s">
        <v>73</v>
      </c>
      <c r="C24" s="86"/>
      <c r="D24" s="86"/>
      <c r="E24" s="86"/>
      <c r="F24" s="86"/>
      <c r="G24" s="86"/>
      <c r="H24" s="86"/>
      <c r="I24" s="86"/>
      <c r="J24" s="86"/>
      <c r="K24" s="86"/>
      <c r="L24" s="64"/>
    </row>
    <row r="25" spans="1:12" s="19" customFormat="1" ht="15" customHeight="1" x14ac:dyDescent="0.2">
      <c r="A25" s="64"/>
      <c r="B25" s="87" t="s">
        <v>74</v>
      </c>
      <c r="C25" s="87"/>
      <c r="D25" s="87"/>
      <c r="E25" s="87"/>
      <c r="F25" s="87"/>
      <c r="G25" s="87"/>
      <c r="H25" s="87"/>
      <c r="I25" s="87"/>
      <c r="J25" s="87"/>
      <c r="K25" s="87"/>
      <c r="L25" s="64"/>
    </row>
    <row r="26" spans="1:12" s="19" customFormat="1" ht="12" customHeight="1" x14ac:dyDescent="0.2">
      <c r="A26" s="64"/>
      <c r="B26" s="70"/>
      <c r="C26" s="70"/>
      <c r="D26" s="70"/>
      <c r="E26" s="70"/>
      <c r="F26" s="70"/>
      <c r="G26" s="70"/>
      <c r="H26" s="70"/>
      <c r="I26" s="70"/>
      <c r="J26" s="70"/>
      <c r="K26" s="70"/>
      <c r="L26" s="64"/>
    </row>
    <row r="27" spans="1:12" s="19" customFormat="1" ht="30.75" customHeight="1" x14ac:dyDescent="0.2">
      <c r="A27" s="64"/>
      <c r="B27" s="81" t="s">
        <v>65</v>
      </c>
      <c r="C27" s="81"/>
      <c r="D27" s="81"/>
      <c r="E27" s="81"/>
      <c r="F27" s="81"/>
      <c r="G27" s="81"/>
      <c r="H27" s="81"/>
      <c r="I27" s="81"/>
      <c r="J27" s="81"/>
      <c r="K27" s="81"/>
      <c r="L27" s="64"/>
    </row>
    <row r="28" spans="1:12" ht="6" customHeight="1" x14ac:dyDescent="0.15">
      <c r="A28" s="64"/>
      <c r="B28" s="82"/>
      <c r="C28" s="82"/>
      <c r="D28" s="82"/>
      <c r="E28" s="82"/>
      <c r="F28" s="82"/>
      <c r="G28" s="82"/>
      <c r="H28" s="82"/>
      <c r="I28" s="82"/>
      <c r="J28" s="82"/>
      <c r="K28" s="82"/>
      <c r="L28" s="64"/>
    </row>
  </sheetData>
  <sheetProtection algorithmName="SHA-512" hashValue="0bZ6Xj/cdbAaftcM67mKczhuHVuivhSmSwdDcnbkvcD9Hm8yYMgXjAjGzF3jQShdmhkroJfOz65sTmaE3bsNgg==" saltValue="TPEN8oEynh+1v0JLj0YlWQ==" spinCount="100000" sheet="1"/>
  <mergeCells count="30">
    <mergeCell ref="B20:K20"/>
    <mergeCell ref="B27:K27"/>
    <mergeCell ref="B28:K28"/>
    <mergeCell ref="B21:K21"/>
    <mergeCell ref="B22:K22"/>
    <mergeCell ref="B23:K23"/>
    <mergeCell ref="B24:K24"/>
    <mergeCell ref="B25:K25"/>
    <mergeCell ref="B26:K26"/>
    <mergeCell ref="B15:K15"/>
    <mergeCell ref="B16:K16"/>
    <mergeCell ref="B17:K17"/>
    <mergeCell ref="B18:K18"/>
    <mergeCell ref="B19:K19"/>
    <mergeCell ref="A1:A28"/>
    <mergeCell ref="B1:K1"/>
    <mergeCell ref="L1:L28"/>
    <mergeCell ref="B2:K2"/>
    <mergeCell ref="B3:K3"/>
    <mergeCell ref="B4:K4"/>
    <mergeCell ref="B5:K5"/>
    <mergeCell ref="B6:K6"/>
    <mergeCell ref="B7:K7"/>
    <mergeCell ref="B8:K8"/>
    <mergeCell ref="B9:K9"/>
    <mergeCell ref="B10:K10"/>
    <mergeCell ref="B11:K11"/>
    <mergeCell ref="B12:K12"/>
    <mergeCell ref="B13:K13"/>
    <mergeCell ref="B14:K14"/>
  </mergeCells>
  <phoneticPr fontId="15" type="noConversion"/>
  <pageMargins left="0.5" right="0.5" top="0.5" bottom="0.5" header="0.51180555555555551" footer="0.51180555555555551"/>
  <pageSetup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showGridLines="0" showRuler="0" view="pageLayout" topLeftCell="A10" zoomScaleSheetLayoutView="100" workbookViewId="0">
      <selection activeCell="A7" sqref="A7:N7"/>
    </sheetView>
  </sheetViews>
  <sheetFormatPr baseColWidth="10" defaultColWidth="8.6640625" defaultRowHeight="12.75" customHeight="1" x14ac:dyDescent="0.15"/>
  <cols>
    <col min="1" max="5" width="8.6640625" style="20"/>
    <col min="6" max="6" width="10.6640625" style="20" customWidth="1"/>
    <col min="7" max="7" width="8.6640625" style="20"/>
    <col min="8" max="8" width="9.33203125" style="20" customWidth="1"/>
    <col min="9" max="9" width="9.5" style="20" customWidth="1"/>
    <col min="10" max="11" width="9.33203125" style="20" customWidth="1"/>
    <col min="12" max="16384" width="8.6640625" style="20"/>
  </cols>
  <sheetData>
    <row r="1" spans="1:14" ht="12" customHeight="1" x14ac:dyDescent="0.15">
      <c r="A1" s="117" t="s">
        <v>0</v>
      </c>
      <c r="B1" s="117"/>
      <c r="C1" s="117"/>
      <c r="D1" s="117"/>
      <c r="E1" s="117"/>
      <c r="F1" s="117"/>
      <c r="G1" s="117"/>
      <c r="H1" s="117"/>
      <c r="I1" s="117"/>
      <c r="J1" s="117"/>
      <c r="K1" s="117"/>
      <c r="L1" s="117"/>
      <c r="M1" s="117"/>
      <c r="N1" s="117"/>
    </row>
    <row r="2" spans="1:14" ht="12.75" customHeight="1" x14ac:dyDescent="0.15">
      <c r="A2" s="115" t="s">
        <v>1</v>
      </c>
      <c r="B2" s="115"/>
      <c r="C2" s="115"/>
      <c r="D2" s="115"/>
      <c r="E2" s="115"/>
      <c r="F2" s="115"/>
      <c r="G2" s="115"/>
      <c r="H2" s="115"/>
      <c r="I2" s="115"/>
      <c r="J2" s="115"/>
      <c r="K2" s="115"/>
      <c r="L2" s="115"/>
      <c r="M2" s="115"/>
      <c r="N2" s="115"/>
    </row>
    <row r="3" spans="1:14" ht="20.25" customHeight="1" x14ac:dyDescent="0.15">
      <c r="A3" s="115" t="s">
        <v>2</v>
      </c>
      <c r="B3" s="115"/>
      <c r="C3" s="115"/>
      <c r="D3" s="115"/>
      <c r="E3" s="115"/>
      <c r="F3" s="115"/>
      <c r="G3" s="115"/>
      <c r="H3" s="115"/>
      <c r="I3" s="115"/>
      <c r="J3" s="115"/>
      <c r="K3" s="115"/>
      <c r="L3" s="115"/>
      <c r="M3" s="115"/>
      <c r="N3" s="115"/>
    </row>
    <row r="4" spans="1:14" ht="57.75" customHeight="1" x14ac:dyDescent="0.15">
      <c r="A4" s="115" t="s">
        <v>3</v>
      </c>
      <c r="B4" s="115"/>
      <c r="C4" s="115"/>
      <c r="D4" s="115"/>
      <c r="E4" s="115"/>
      <c r="F4" s="115"/>
      <c r="G4" s="115"/>
      <c r="H4" s="115"/>
      <c r="I4" s="115"/>
      <c r="J4" s="115"/>
      <c r="K4" s="115"/>
      <c r="L4" s="115"/>
      <c r="M4" s="115"/>
      <c r="N4" s="115"/>
    </row>
    <row r="5" spans="1:14" ht="21" customHeight="1" x14ac:dyDescent="0.15">
      <c r="A5" s="118" t="s">
        <v>4</v>
      </c>
      <c r="B5" s="118"/>
      <c r="C5" s="118"/>
      <c r="D5" s="118"/>
      <c r="E5" s="118"/>
      <c r="F5" s="118"/>
      <c r="G5" s="118"/>
      <c r="H5" s="118"/>
      <c r="I5" s="118"/>
      <c r="J5" s="118"/>
      <c r="K5" s="118"/>
      <c r="L5" s="118"/>
      <c r="M5" s="118"/>
      <c r="N5" s="118"/>
    </row>
    <row r="6" spans="1:14" ht="30" customHeight="1" x14ac:dyDescent="0.15">
      <c r="A6" s="115" t="s">
        <v>5</v>
      </c>
      <c r="B6" s="115"/>
      <c r="C6" s="115"/>
      <c r="D6" s="115"/>
      <c r="E6" s="115"/>
      <c r="F6" s="115"/>
      <c r="G6" s="115"/>
      <c r="H6" s="115"/>
      <c r="I6" s="115"/>
      <c r="J6" s="115"/>
      <c r="K6" s="115"/>
      <c r="L6" s="115"/>
      <c r="M6" s="115"/>
      <c r="N6" s="115"/>
    </row>
    <row r="7" spans="1:14" ht="23.25" customHeight="1" x14ac:dyDescent="0.15">
      <c r="A7" s="115" t="s">
        <v>6</v>
      </c>
      <c r="B7" s="115"/>
      <c r="C7" s="115"/>
      <c r="D7" s="115"/>
      <c r="E7" s="115"/>
      <c r="F7" s="115"/>
      <c r="G7" s="115"/>
      <c r="H7" s="115"/>
      <c r="I7" s="115"/>
      <c r="J7" s="115"/>
      <c r="K7" s="115"/>
      <c r="L7" s="115"/>
      <c r="M7" s="115"/>
      <c r="N7" s="115"/>
    </row>
    <row r="8" spans="1:14" ht="31.5" customHeight="1" x14ac:dyDescent="0.15">
      <c r="A8" s="115" t="s">
        <v>7</v>
      </c>
      <c r="B8" s="115"/>
      <c r="C8" s="115"/>
      <c r="D8" s="115"/>
      <c r="E8" s="115"/>
      <c r="F8" s="115"/>
      <c r="G8" s="115"/>
      <c r="H8" s="115"/>
      <c r="I8" s="115"/>
      <c r="J8" s="115"/>
      <c r="K8" s="115"/>
      <c r="L8" s="115"/>
      <c r="M8" s="115"/>
      <c r="N8" s="115"/>
    </row>
    <row r="9" spans="1:14" ht="23.25" customHeight="1" x14ac:dyDescent="0.15">
      <c r="A9" s="115" t="s">
        <v>8</v>
      </c>
      <c r="B9" s="115"/>
      <c r="C9" s="115"/>
      <c r="D9" s="115"/>
      <c r="E9" s="115"/>
      <c r="F9" s="115"/>
      <c r="G9" s="115"/>
      <c r="H9" s="115"/>
      <c r="I9" s="115"/>
      <c r="J9" s="115"/>
      <c r="K9" s="115"/>
      <c r="L9" s="115"/>
      <c r="M9" s="115"/>
      <c r="N9" s="115"/>
    </row>
    <row r="10" spans="1:14" ht="30.75" customHeight="1" thickBot="1" x14ac:dyDescent="0.2">
      <c r="A10" s="115" t="s">
        <v>9</v>
      </c>
      <c r="B10" s="115"/>
      <c r="C10" s="115"/>
      <c r="D10" s="115"/>
      <c r="E10" s="115"/>
      <c r="F10" s="115"/>
      <c r="G10" s="115"/>
      <c r="H10" s="115"/>
      <c r="I10" s="115"/>
      <c r="J10" s="115"/>
      <c r="K10" s="115"/>
      <c r="L10" s="115"/>
      <c r="M10" s="115"/>
      <c r="N10" s="115"/>
    </row>
    <row r="11" spans="1:14" s="21" customFormat="1" ht="13.5" customHeight="1" thickBot="1" x14ac:dyDescent="0.2">
      <c r="A11" s="113" t="s">
        <v>10</v>
      </c>
      <c r="B11" s="113"/>
      <c r="C11" s="113"/>
      <c r="D11" s="113"/>
      <c r="E11" s="116" t="s">
        <v>11</v>
      </c>
      <c r="F11" s="116"/>
      <c r="G11" s="101" t="s">
        <v>12</v>
      </c>
      <c r="H11" s="101"/>
      <c r="I11" s="101"/>
      <c r="J11" s="101"/>
      <c r="K11" s="101"/>
      <c r="L11" s="101"/>
      <c r="M11" s="101"/>
      <c r="N11" s="101"/>
    </row>
    <row r="12" spans="1:14" s="21" customFormat="1" ht="30" customHeight="1" thickBot="1" x14ac:dyDescent="0.35">
      <c r="A12" s="99" t="s">
        <v>66</v>
      </c>
      <c r="B12" s="99"/>
      <c r="C12" s="99"/>
      <c r="D12" s="99"/>
      <c r="E12" s="111">
        <v>42526</v>
      </c>
      <c r="F12" s="111"/>
      <c r="G12" s="112" t="s">
        <v>13</v>
      </c>
      <c r="H12" s="112"/>
      <c r="I12" s="112"/>
      <c r="J12" s="112"/>
      <c r="K12" s="112"/>
      <c r="L12" s="112"/>
      <c r="M12" s="112"/>
      <c r="N12" s="112"/>
    </row>
    <row r="13" spans="1:14" s="21" customFormat="1" ht="12" customHeight="1" x14ac:dyDescent="0.15">
      <c r="A13" s="113" t="s">
        <v>14</v>
      </c>
      <c r="B13" s="113"/>
      <c r="C13" s="113"/>
      <c r="D13" s="113"/>
      <c r="E13" s="88" t="s">
        <v>15</v>
      </c>
      <c r="F13" s="88"/>
      <c r="G13" s="114" t="s">
        <v>16</v>
      </c>
      <c r="H13" s="114"/>
      <c r="I13" s="114"/>
      <c r="J13" s="114"/>
      <c r="K13" s="114"/>
      <c r="L13" s="114"/>
      <c r="M13" s="114"/>
      <c r="N13" s="114"/>
    </row>
    <row r="14" spans="1:14" s="21" customFormat="1" ht="15" customHeight="1" thickBot="1" x14ac:dyDescent="0.2">
      <c r="A14" s="99" t="s">
        <v>69</v>
      </c>
      <c r="B14" s="99"/>
      <c r="C14" s="99"/>
      <c r="D14" s="99"/>
      <c r="E14" s="99"/>
      <c r="F14" s="99"/>
      <c r="G14" s="100" t="s">
        <v>68</v>
      </c>
      <c r="H14" s="100"/>
      <c r="I14" s="100"/>
      <c r="J14" s="100"/>
      <c r="K14" s="100"/>
      <c r="L14" s="100"/>
      <c r="M14" s="100"/>
      <c r="N14" s="100"/>
    </row>
    <row r="15" spans="1:14" s="21" customFormat="1" ht="14.25" customHeight="1" thickBot="1" x14ac:dyDescent="0.2">
      <c r="A15" s="99"/>
      <c r="B15" s="99"/>
      <c r="C15" s="99"/>
      <c r="D15" s="99"/>
      <c r="E15" s="99"/>
      <c r="F15" s="99"/>
      <c r="G15" s="101" t="s">
        <v>17</v>
      </c>
      <c r="H15" s="101"/>
      <c r="I15" s="101"/>
      <c r="J15" s="101"/>
      <c r="K15" s="101"/>
      <c r="L15" s="101"/>
      <c r="M15" s="101"/>
      <c r="N15" s="101"/>
    </row>
    <row r="16" spans="1:14" s="21" customFormat="1" ht="12" customHeight="1" thickBot="1" x14ac:dyDescent="0.2">
      <c r="A16" s="88" t="s">
        <v>18</v>
      </c>
      <c r="B16" s="88"/>
      <c r="C16" s="88"/>
      <c r="D16" s="88"/>
      <c r="E16" s="102" t="s">
        <v>50</v>
      </c>
      <c r="F16" s="102"/>
      <c r="G16" s="103" t="s">
        <v>19</v>
      </c>
      <c r="H16" s="103"/>
      <c r="I16" s="103"/>
      <c r="J16" s="103"/>
      <c r="K16" s="103"/>
      <c r="L16" s="103"/>
      <c r="M16" s="104" t="s">
        <v>20</v>
      </c>
      <c r="N16" s="104"/>
    </row>
    <row r="17" spans="1:14" s="21" customFormat="1" ht="30" customHeight="1" thickBot="1" x14ac:dyDescent="0.2">
      <c r="A17" s="46" t="s">
        <v>21</v>
      </c>
      <c r="B17" s="46"/>
      <c r="C17" s="46"/>
      <c r="D17" s="46"/>
      <c r="E17" s="46"/>
      <c r="F17" s="46"/>
      <c r="G17" s="22" t="s">
        <v>22</v>
      </c>
      <c r="H17" s="23" t="s">
        <v>23</v>
      </c>
      <c r="I17" s="24" t="s">
        <v>24</v>
      </c>
      <c r="J17" s="24" t="s">
        <v>25</v>
      </c>
      <c r="K17" s="23" t="s">
        <v>26</v>
      </c>
      <c r="L17" s="23" t="s">
        <v>27</v>
      </c>
      <c r="M17" s="104"/>
      <c r="N17" s="104"/>
    </row>
    <row r="18" spans="1:14" s="21" customFormat="1" ht="12.75" customHeight="1" thickBot="1" x14ac:dyDescent="0.2">
      <c r="A18" s="46"/>
      <c r="B18" s="46"/>
      <c r="C18" s="46"/>
      <c r="D18" s="46"/>
      <c r="E18" s="46"/>
      <c r="F18" s="46"/>
      <c r="G18" s="22" t="s">
        <v>28</v>
      </c>
      <c r="H18" s="25">
        <f>IF(E12=0,"SELECT",H19-1)</f>
        <v>42520</v>
      </c>
      <c r="I18" s="26">
        <v>0.37499919999999998</v>
      </c>
      <c r="J18" s="26">
        <v>0.74999679999999991</v>
      </c>
      <c r="K18" s="27">
        <v>3.125E-2</v>
      </c>
      <c r="L18" s="28">
        <f>(J18-I18-K18)*24</f>
        <v>8.2499423999999983</v>
      </c>
      <c r="M18" s="105" t="s">
        <v>29</v>
      </c>
      <c r="N18" s="105"/>
    </row>
    <row r="19" spans="1:14" s="21" customFormat="1" ht="12.75" customHeight="1" thickBot="1" x14ac:dyDescent="0.2">
      <c r="A19" s="106" t="s">
        <v>30</v>
      </c>
      <c r="B19" s="106"/>
      <c r="C19" s="106"/>
      <c r="D19" s="107" t="s">
        <v>31</v>
      </c>
      <c r="E19" s="107"/>
      <c r="F19" s="107"/>
      <c r="G19" s="23" t="s">
        <v>32</v>
      </c>
      <c r="H19" s="25">
        <f>IF(E12=0,"WEEK",H20-1)</f>
        <v>42521</v>
      </c>
      <c r="I19" s="26">
        <v>0.37499919999999998</v>
      </c>
      <c r="J19" s="26">
        <v>0.74999679999999991</v>
      </c>
      <c r="K19" s="27">
        <v>3.125E-2</v>
      </c>
      <c r="L19" s="28">
        <f>(J19-I19-K19)*24</f>
        <v>8.2499423999999983</v>
      </c>
      <c r="M19" s="105"/>
      <c r="N19" s="105"/>
    </row>
    <row r="20" spans="1:14" s="21" customFormat="1" ht="12.75" customHeight="1" thickBot="1" x14ac:dyDescent="0.2">
      <c r="A20" s="50" t="s">
        <v>33</v>
      </c>
      <c r="B20" s="50"/>
      <c r="C20" s="50"/>
      <c r="D20" s="108" t="s">
        <v>67</v>
      </c>
      <c r="E20" s="108"/>
      <c r="F20" s="108"/>
      <c r="G20" s="23" t="s">
        <v>34</v>
      </c>
      <c r="H20" s="25">
        <f>IF(E12=0,"ENDING",H21-1)</f>
        <v>42522</v>
      </c>
      <c r="I20" s="26">
        <v>0.37499919999999998</v>
      </c>
      <c r="J20" s="26">
        <v>0.74999679999999991</v>
      </c>
      <c r="K20" s="27">
        <v>3.125E-2</v>
      </c>
      <c r="L20" s="28">
        <f t="shared" ref="L20:L24" si="0">(J20-I20-K20)*24</f>
        <v>8.2499423999999983</v>
      </c>
      <c r="M20" s="105"/>
      <c r="N20" s="105"/>
    </row>
    <row r="21" spans="1:14" s="21" customFormat="1" ht="12.75" customHeight="1" thickBot="1" x14ac:dyDescent="0.2">
      <c r="A21" s="50"/>
      <c r="B21" s="50"/>
      <c r="C21" s="50"/>
      <c r="D21" s="108"/>
      <c r="E21" s="108"/>
      <c r="F21" s="108"/>
      <c r="G21" s="23" t="s">
        <v>35</v>
      </c>
      <c r="H21" s="25">
        <f>IF(E12=0,"DATE",H22-1)</f>
        <v>42523</v>
      </c>
      <c r="I21" s="26">
        <v>0.37499919999999998</v>
      </c>
      <c r="J21" s="26">
        <v>0.74999679999999991</v>
      </c>
      <c r="K21" s="27">
        <v>3.125E-2</v>
      </c>
      <c r="L21" s="28">
        <f t="shared" si="0"/>
        <v>8.2499423999999983</v>
      </c>
      <c r="M21" s="105"/>
      <c r="N21" s="105"/>
    </row>
    <row r="22" spans="1:14" s="21" customFormat="1" ht="12.75" customHeight="1" thickBot="1" x14ac:dyDescent="0.2">
      <c r="A22" s="109" t="s">
        <v>36</v>
      </c>
      <c r="B22" s="109"/>
      <c r="C22" s="109"/>
      <c r="D22" s="109"/>
      <c r="E22" s="109"/>
      <c r="F22" s="109"/>
      <c r="G22" s="22" t="s">
        <v>37</v>
      </c>
      <c r="H22" s="25">
        <f>IF(E12=0,"FROM",H23-1)</f>
        <v>42524</v>
      </c>
      <c r="I22" s="26">
        <v>0.37499919999999998</v>
      </c>
      <c r="J22" s="26">
        <v>0.74999679999999991</v>
      </c>
      <c r="K22" s="27">
        <v>3.125E-2</v>
      </c>
      <c r="L22" s="28">
        <f t="shared" si="0"/>
        <v>8.2499423999999983</v>
      </c>
      <c r="M22" s="105"/>
      <c r="N22" s="105"/>
    </row>
    <row r="23" spans="1:14" s="21" customFormat="1" ht="12.75" customHeight="1" thickBot="1" x14ac:dyDescent="0.2">
      <c r="A23" s="109"/>
      <c r="B23" s="109"/>
      <c r="C23" s="109"/>
      <c r="D23" s="109"/>
      <c r="E23" s="109"/>
      <c r="F23" s="109"/>
      <c r="G23" s="22" t="s">
        <v>38</v>
      </c>
      <c r="H23" s="25">
        <f>IF(E12=0,"BOX",H24-1)</f>
        <v>42525</v>
      </c>
      <c r="I23" s="26"/>
      <c r="J23" s="26"/>
      <c r="K23" s="27"/>
      <c r="L23" s="28">
        <f t="shared" si="0"/>
        <v>0</v>
      </c>
      <c r="M23" s="105"/>
      <c r="N23" s="105"/>
    </row>
    <row r="24" spans="1:14" s="21" customFormat="1" ht="12.75" customHeight="1" thickBot="1" x14ac:dyDescent="0.2">
      <c r="A24" s="109"/>
      <c r="B24" s="109"/>
      <c r="C24" s="109"/>
      <c r="D24" s="109"/>
      <c r="E24" s="109"/>
      <c r="F24" s="109"/>
      <c r="G24" s="22" t="s">
        <v>39</v>
      </c>
      <c r="H24" s="25">
        <f>IF(E12=0,"ABOVE",E12)</f>
        <v>42526</v>
      </c>
      <c r="I24" s="26"/>
      <c r="J24" s="26"/>
      <c r="K24" s="27"/>
      <c r="L24" s="28">
        <f t="shared" si="0"/>
        <v>0</v>
      </c>
      <c r="M24" s="105"/>
      <c r="N24" s="105"/>
    </row>
    <row r="25" spans="1:14" s="21" customFormat="1" ht="12.75" customHeight="1" thickBot="1" x14ac:dyDescent="0.2">
      <c r="A25" s="109"/>
      <c r="B25" s="109"/>
      <c r="C25" s="109"/>
      <c r="D25" s="109"/>
      <c r="E25" s="109"/>
      <c r="F25" s="109"/>
      <c r="G25" s="98" t="s">
        <v>40</v>
      </c>
      <c r="H25" s="98"/>
      <c r="I25" s="98"/>
      <c r="J25" s="98"/>
      <c r="K25" s="110" t="s">
        <v>41</v>
      </c>
      <c r="L25" s="110"/>
      <c r="M25" s="94" t="s">
        <v>42</v>
      </c>
      <c r="N25" s="94"/>
    </row>
    <row r="26" spans="1:14" s="21" customFormat="1" ht="12.75" customHeight="1" thickBot="1" x14ac:dyDescent="0.2">
      <c r="A26" s="109"/>
      <c r="B26" s="109"/>
      <c r="C26" s="109"/>
      <c r="D26" s="109"/>
      <c r="E26" s="109"/>
      <c r="F26" s="109"/>
      <c r="G26" s="95" t="s">
        <v>43</v>
      </c>
      <c r="H26" s="95"/>
      <c r="I26" s="95"/>
      <c r="J26" s="95"/>
      <c r="K26" s="96">
        <f>IF(M28&gt;40,40,M28)</f>
        <v>40</v>
      </c>
      <c r="L26" s="96"/>
      <c r="M26" s="96">
        <f>IF(M28&gt;40,M28-40,0)</f>
        <v>1.2497119999999882</v>
      </c>
      <c r="N26" s="96"/>
    </row>
    <row r="27" spans="1:14" s="21" customFormat="1" ht="12.75" customHeight="1" thickBot="1" x14ac:dyDescent="0.2">
      <c r="A27" s="109"/>
      <c r="B27" s="109"/>
      <c r="C27" s="109"/>
      <c r="D27" s="109"/>
      <c r="E27" s="109"/>
      <c r="F27" s="109"/>
      <c r="G27" s="97" t="s">
        <v>44</v>
      </c>
      <c r="H27" s="97"/>
      <c r="I27" s="97"/>
      <c r="J27" s="97"/>
      <c r="K27" s="96"/>
      <c r="L27" s="96"/>
      <c r="M27" s="96"/>
      <c r="N27" s="96"/>
    </row>
    <row r="28" spans="1:14" s="21" customFormat="1" ht="12.75" customHeight="1" thickTop="1" thickBot="1" x14ac:dyDescent="0.2">
      <c r="A28" s="88" t="s">
        <v>45</v>
      </c>
      <c r="B28" s="88"/>
      <c r="C28" s="88"/>
      <c r="D28" s="88"/>
      <c r="E28" s="88" t="s">
        <v>46</v>
      </c>
      <c r="F28" s="88"/>
      <c r="G28" s="88"/>
      <c r="H28" s="89" t="s">
        <v>47</v>
      </c>
      <c r="I28" s="89"/>
      <c r="J28" s="90" t="s">
        <v>48</v>
      </c>
      <c r="K28" s="90"/>
      <c r="L28" s="90"/>
      <c r="M28" s="91">
        <f>SUM(L18:L24)</f>
        <v>41.249711999999988</v>
      </c>
      <c r="N28" s="91"/>
    </row>
    <row r="29" spans="1:14" s="21" customFormat="1" ht="25.5" customHeight="1" thickTop="1" thickBot="1" x14ac:dyDescent="0.25">
      <c r="A29" s="50" t="s">
        <v>33</v>
      </c>
      <c r="B29" s="50"/>
      <c r="C29" s="50"/>
      <c r="D29" s="50"/>
      <c r="E29" s="92"/>
      <c r="F29" s="92"/>
      <c r="G29" s="92"/>
      <c r="H29" s="93"/>
      <c r="I29" s="93"/>
      <c r="J29" s="90"/>
      <c r="K29" s="90"/>
      <c r="L29" s="90"/>
      <c r="M29" s="91"/>
      <c r="N29" s="91"/>
    </row>
  </sheetData>
  <sheetProtection sheet="1" objects="1" scenarios="1"/>
  <mergeCells count="49">
    <mergeCell ref="A6:N6"/>
    <mergeCell ref="A1:N1"/>
    <mergeCell ref="A2:N2"/>
    <mergeCell ref="A3:N3"/>
    <mergeCell ref="A4:N4"/>
    <mergeCell ref="A5:N5"/>
    <mergeCell ref="A7:N7"/>
    <mergeCell ref="A8:N8"/>
    <mergeCell ref="A9:N9"/>
    <mergeCell ref="A10:N10"/>
    <mergeCell ref="A11:D11"/>
    <mergeCell ref="E11:F11"/>
    <mergeCell ref="G11:N11"/>
    <mergeCell ref="A12:D12"/>
    <mergeCell ref="E12:F12"/>
    <mergeCell ref="G12:N12"/>
    <mergeCell ref="A13:D13"/>
    <mergeCell ref="E13:F13"/>
    <mergeCell ref="G13:N13"/>
    <mergeCell ref="A14:D15"/>
    <mergeCell ref="E14:F15"/>
    <mergeCell ref="G14:N14"/>
    <mergeCell ref="G15:N15"/>
    <mergeCell ref="A16:D16"/>
    <mergeCell ref="E16:F16"/>
    <mergeCell ref="G16:L16"/>
    <mergeCell ref="M16:N17"/>
    <mergeCell ref="A17:F18"/>
    <mergeCell ref="M18:N24"/>
    <mergeCell ref="A19:C19"/>
    <mergeCell ref="D19:F19"/>
    <mergeCell ref="A20:C21"/>
    <mergeCell ref="D20:F21"/>
    <mergeCell ref="A22:F27"/>
    <mergeCell ref="K25:L25"/>
    <mergeCell ref="M25:N25"/>
    <mergeCell ref="G26:J26"/>
    <mergeCell ref="K26:L27"/>
    <mergeCell ref="M26:N27"/>
    <mergeCell ref="G27:J27"/>
    <mergeCell ref="G25:J25"/>
    <mergeCell ref="A28:D28"/>
    <mergeCell ref="E28:G28"/>
    <mergeCell ref="H28:I28"/>
    <mergeCell ref="J28:L29"/>
    <mergeCell ref="M28:N29"/>
    <mergeCell ref="A29:D29"/>
    <mergeCell ref="E29:G29"/>
    <mergeCell ref="H29:I29"/>
  </mergeCells>
  <conditionalFormatting sqref="H19">
    <cfRule type="cellIs" dxfId="8" priority="3" stopIfTrue="1" operator="equal">
      <formula>"WEEK"</formula>
    </cfRule>
  </conditionalFormatting>
  <conditionalFormatting sqref="H18">
    <cfRule type="cellIs" dxfId="7" priority="4" stopIfTrue="1" operator="equal">
      <formula>"SELECT"</formula>
    </cfRule>
  </conditionalFormatting>
  <conditionalFormatting sqref="H20">
    <cfRule type="cellIs" dxfId="6" priority="5" stopIfTrue="1" operator="equal">
      <formula>"ENDING"</formula>
    </cfRule>
  </conditionalFormatting>
  <conditionalFormatting sqref="H21">
    <cfRule type="cellIs" dxfId="5" priority="6" stopIfTrue="1" operator="equal">
      <formula>"DATE"</formula>
    </cfRule>
  </conditionalFormatting>
  <conditionalFormatting sqref="H22">
    <cfRule type="cellIs" dxfId="4" priority="7" stopIfTrue="1" operator="equal">
      <formula>"FROM"</formula>
    </cfRule>
  </conditionalFormatting>
  <conditionalFormatting sqref="H23">
    <cfRule type="cellIs" dxfId="3" priority="8" stopIfTrue="1" operator="equal">
      <formula>"BOX"</formula>
    </cfRule>
  </conditionalFormatting>
  <conditionalFormatting sqref="H24">
    <cfRule type="cellIs" dxfId="2" priority="9" stopIfTrue="1" operator="equal">
      <formula>"ABOVE"</formula>
    </cfRule>
  </conditionalFormatting>
  <conditionalFormatting sqref="E16:F16">
    <cfRule type="cellIs" dxfId="1" priority="10" stopIfTrue="1" operator="equal">
      <formula>#REF!</formula>
    </cfRule>
    <cfRule type="cellIs" dxfId="0" priority="11" stopIfTrue="1" operator="equal">
      <formula>#REF!</formula>
    </cfRule>
  </conditionalFormatting>
  <dataValidations count="2">
    <dataValidation allowBlank="1" showInputMessage="1" showErrorMessage="1" errorTitle="Invalid Entry" error="Please choose week-ending date from the dropdown menu only!" promptTitle="Select Week-Ending Date" prompt="Weeks start on Mondays and end on Sundays!" sqref="E12:F12" xr:uid="{00000000-0002-0000-0200-000000000000}"/>
    <dataValidation allowBlank="1" showInputMessage="1" showErrorMessage="1" errorTitle="Invalid Entry" error="Please select from the dropdown menu." promptTitle="Please Select One" prompt="What should we do with your check?" sqref="E16:F16" xr:uid="{00000000-0002-0000-0200-000001000000}"/>
  </dataValidations>
  <pageMargins left="0.5" right="0.5" top="0.5" bottom="0.5" header="0.51180555555555596" footer="0.51180555555555596"/>
  <pageSetup scale="99" firstPageNumber="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795743981BEB40BC997E3F8576DCA4" ma:contentTypeVersion="4" ma:contentTypeDescription="Create a new document." ma:contentTypeScope="" ma:versionID="f9669b9423c07140424075137fe6ac65">
  <xsd:schema xmlns:xsd="http://www.w3.org/2001/XMLSchema" xmlns:xs="http://www.w3.org/2001/XMLSchema" xmlns:p="http://schemas.microsoft.com/office/2006/metadata/properties" xmlns:ns2="64572150-eb79-49fd-8e45-bb785b08c3c3" xmlns:ns3="1edfa6d6-2850-42da-8978-1dade57f83b7" targetNamespace="http://schemas.microsoft.com/office/2006/metadata/properties" ma:root="true" ma:fieldsID="f1f8b94fe30709f2c31ae319719b174c" ns2:_="" ns3:_="">
    <xsd:import namespace="64572150-eb79-49fd-8e45-bb785b08c3c3"/>
    <xsd:import namespace="1edfa6d6-2850-42da-8978-1dade57f83b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72150-eb79-49fd-8e45-bb785b08c3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dfa6d6-2850-42da-8978-1dade57f83b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C4E4F1-5AB4-4E9A-9036-05EC2308BA74}">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purl.org/dc/elements/1.1/"/>
    <ds:schemaRef ds:uri="http://schemas.openxmlformats.org/package/2006/metadata/core-properties"/>
    <ds:schemaRef ds:uri="1edfa6d6-2850-42da-8978-1dade57f83b7"/>
    <ds:schemaRef ds:uri="64572150-eb79-49fd-8e45-bb785b08c3c3"/>
  </ds:schemaRefs>
</ds:datastoreItem>
</file>

<file path=customXml/itemProps2.xml><?xml version="1.0" encoding="utf-8"?>
<ds:datastoreItem xmlns:ds="http://schemas.openxmlformats.org/officeDocument/2006/customXml" ds:itemID="{6505EC05-5ACE-412E-898B-3A00394233A0}">
  <ds:schemaRefs>
    <ds:schemaRef ds:uri="http://schemas.microsoft.com/sharepoint/v3/contenttype/forms"/>
  </ds:schemaRefs>
</ds:datastoreItem>
</file>

<file path=customXml/itemProps3.xml><?xml version="1.0" encoding="utf-8"?>
<ds:datastoreItem xmlns:ds="http://schemas.openxmlformats.org/officeDocument/2006/customXml" ds:itemID="{9A1E513A-A775-47F3-B782-9AC21BF3F4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72150-eb79-49fd-8e45-bb785b08c3c3"/>
    <ds:schemaRef ds:uri="1edfa6d6-2850-42da-8978-1dade57f83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Timesheet</vt:lpstr>
      <vt:lpstr>Instructions</vt:lpstr>
      <vt:lpstr>Sample</vt:lpstr>
      <vt:lpstr>Timesheet!_FilterDatabase</vt:lpstr>
      <vt:lpstr>Sample!Check1</vt:lpstr>
      <vt:lpstr>Timesheet!Check1</vt:lpstr>
      <vt:lpstr>Sample!Check2</vt:lpstr>
      <vt:lpstr>Timesheet!Check2</vt:lpstr>
      <vt:lpstr>Instructions!Print_Area</vt:lpstr>
      <vt:lpstr>Sample!Print_Area</vt:lpstr>
      <vt:lpstr>Timesheet!Print_Area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bhogan</dc:creator>
  <cp:lastModifiedBy>Timesheet </cp:lastModifiedBy>
  <cp:revision>0</cp:revision>
  <cp:lastPrinted>2017-02-07T20:11:24Z</cp:lastPrinted>
  <dcterms:created xsi:type="dcterms:W3CDTF">2007-08-09T20:53:44Z</dcterms:created>
  <dcterms:modified xsi:type="dcterms:W3CDTF">2020-07-27T13:03:59Z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0x0101009D795743981BEB40BC997E3F8576DCA4</vt:lpwstr>
  </property>
</Properties>
</file>